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sanneboermans/Google Drive/LAMBO/01 Bedrijfsvoering/02 Administratie/01 Debiteuren/10 Bestelformulieren/"/>
    </mc:Choice>
  </mc:AlternateContent>
  <xr:revisionPtr revIDLastSave="0" documentId="8_{32379FBD-9CC7-A343-8C93-095D16B7E215}" xr6:coauthVersionLast="47" xr6:coauthVersionMax="47" xr10:uidLastSave="{00000000-0000-0000-0000-000000000000}"/>
  <bookViews>
    <workbookView xWindow="0" yWindow="500" windowWidth="24440" windowHeight="16620" tabRatio="761" firstSheet="2" activeTab="2" xr2:uid="{00000000-000D-0000-FFFF-FFFF00000000}"/>
  </bookViews>
  <sheets>
    <sheet name="Instructies" sheetId="3" r:id="rId1"/>
    <sheet name="Gegevens" sheetId="2" r:id="rId2"/>
    <sheet name="Licenties docent 1" sheetId="1" r:id="rId3"/>
    <sheet name="Licenties docent 2" sheetId="5" r:id="rId4"/>
    <sheet name="Licenties docent 3" sheetId="6" r:id="rId5"/>
    <sheet name="Licenties docent 4" sheetId="7" r:id="rId6"/>
    <sheet name="Licenties docent 5" sheetId="8" r:id="rId7"/>
    <sheet name="Licenties docent 6" sheetId="9" r:id="rId8"/>
    <sheet name="Licenties docent 7" sheetId="12" r:id="rId9"/>
    <sheet name="TOTAAL LICENTIES" sheetId="11" r:id="rId10"/>
    <sheet name="Blad4" sheetId="4" state="hidden" r:id="rId11"/>
  </sheets>
  <definedNames>
    <definedName name="Mevr.">Blad4!$B$4:$B$5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5" i="11" l="1"/>
  <c r="F44" i="11"/>
  <c r="F43" i="11"/>
  <c r="F42" i="11"/>
  <c r="F41" i="11"/>
  <c r="F40" i="11"/>
  <c r="F39" i="11"/>
  <c r="F36" i="11"/>
  <c r="F35" i="11"/>
  <c r="F34" i="11"/>
  <c r="F33" i="11"/>
  <c r="F31" i="11"/>
  <c r="F30" i="11"/>
  <c r="F28" i="11"/>
  <c r="G25" i="12"/>
  <c r="H25" i="12" s="1"/>
  <c r="I25" i="12" s="1"/>
  <c r="G25" i="9"/>
  <c r="H25" i="9" s="1"/>
  <c r="I25" i="9" s="1"/>
  <c r="G25" i="8"/>
  <c r="H25" i="8" s="1"/>
  <c r="I25" i="8" s="1"/>
  <c r="G25" i="7"/>
  <c r="H25" i="7" s="1"/>
  <c r="I25" i="7" s="1"/>
  <c r="G25" i="6"/>
  <c r="H25" i="6" s="1"/>
  <c r="I25" i="6" s="1"/>
  <c r="G25" i="5"/>
  <c r="H25" i="5" s="1"/>
  <c r="I25" i="5" s="1"/>
  <c r="G25" i="1"/>
  <c r="H25" i="1" s="1"/>
  <c r="I25" i="1" s="1"/>
  <c r="G45" i="12"/>
  <c r="H45" i="12" s="1"/>
  <c r="I45" i="12" s="1"/>
  <c r="G44" i="12"/>
  <c r="H44" i="12" s="1"/>
  <c r="I44" i="12" s="1"/>
  <c r="G43" i="12"/>
  <c r="H43" i="12" s="1"/>
  <c r="I43" i="12" s="1"/>
  <c r="G42" i="12"/>
  <c r="H42" i="12" s="1"/>
  <c r="I42" i="12" s="1"/>
  <c r="G41" i="12"/>
  <c r="H41" i="12" s="1"/>
  <c r="I41" i="12" s="1"/>
  <c r="G40" i="12"/>
  <c r="H40" i="12" s="1"/>
  <c r="I40" i="12" s="1"/>
  <c r="G39" i="12"/>
  <c r="H39" i="12" s="1"/>
  <c r="I39" i="12" s="1"/>
  <c r="G36" i="12"/>
  <c r="H36" i="12" s="1"/>
  <c r="I36" i="12" s="1"/>
  <c r="G35" i="12"/>
  <c r="H35" i="12" s="1"/>
  <c r="I35" i="12" s="1"/>
  <c r="G34" i="12"/>
  <c r="H34" i="12" s="1"/>
  <c r="I34" i="12" s="1"/>
  <c r="G33" i="12"/>
  <c r="H33" i="12" s="1"/>
  <c r="I33" i="12" s="1"/>
  <c r="G31" i="12"/>
  <c r="H31" i="12" s="1"/>
  <c r="I31" i="12" s="1"/>
  <c r="G30" i="12"/>
  <c r="H30" i="12" s="1"/>
  <c r="I30" i="12" s="1"/>
  <c r="G28" i="12"/>
  <c r="H28" i="12" s="1"/>
  <c r="I28" i="12" s="1"/>
  <c r="G27" i="12"/>
  <c r="H27" i="12" s="1"/>
  <c r="I27" i="12" s="1"/>
  <c r="G26" i="12"/>
  <c r="H26" i="12" s="1"/>
  <c r="I26" i="12" s="1"/>
  <c r="G24" i="12"/>
  <c r="H24" i="12" s="1"/>
  <c r="I24" i="12" s="1"/>
  <c r="G23" i="12"/>
  <c r="H23" i="12" s="1"/>
  <c r="I23" i="12" s="1"/>
  <c r="G22" i="12"/>
  <c r="H22" i="12" s="1"/>
  <c r="I22" i="12" s="1"/>
  <c r="G20" i="12"/>
  <c r="H20" i="12" s="1"/>
  <c r="I20" i="12" s="1"/>
  <c r="G19" i="12"/>
  <c r="H19" i="12" s="1"/>
  <c r="I19" i="12" s="1"/>
  <c r="G18" i="12"/>
  <c r="H18" i="12" s="1"/>
  <c r="I18" i="12" s="1"/>
  <c r="G17" i="12"/>
  <c r="H17" i="12" s="1"/>
  <c r="I17" i="12" s="1"/>
  <c r="G16" i="12"/>
  <c r="H16" i="12" s="1"/>
  <c r="I16" i="12" s="1"/>
  <c r="G15" i="12"/>
  <c r="H15" i="12" s="1"/>
  <c r="I15" i="12" s="1"/>
  <c r="G14" i="12"/>
  <c r="H14" i="12" s="1"/>
  <c r="I14" i="12" s="1"/>
  <c r="G13" i="12"/>
  <c r="H13" i="12" s="1"/>
  <c r="I13" i="12" s="1"/>
  <c r="G12" i="12"/>
  <c r="H12" i="12" s="1"/>
  <c r="I12" i="12" s="1"/>
  <c r="G11" i="12"/>
  <c r="H11" i="12" s="1"/>
  <c r="I11" i="12" s="1"/>
  <c r="G10" i="12"/>
  <c r="H10" i="12" s="1"/>
  <c r="I10" i="12" s="1"/>
  <c r="G9" i="12"/>
  <c r="H9" i="12" s="1"/>
  <c r="I9" i="12" s="1"/>
  <c r="G8" i="12"/>
  <c r="H8" i="12" s="1"/>
  <c r="I8" i="12" s="1"/>
  <c r="G7" i="12"/>
  <c r="H7" i="12" s="1"/>
  <c r="I7" i="12" s="1"/>
  <c r="G45" i="9"/>
  <c r="H45" i="9" s="1"/>
  <c r="I45" i="9" s="1"/>
  <c r="G44" i="9"/>
  <c r="H44" i="9" s="1"/>
  <c r="I44" i="9" s="1"/>
  <c r="G43" i="9"/>
  <c r="H43" i="9" s="1"/>
  <c r="I43" i="9" s="1"/>
  <c r="G42" i="9"/>
  <c r="H42" i="9" s="1"/>
  <c r="I42" i="9" s="1"/>
  <c r="G41" i="9"/>
  <c r="H41" i="9" s="1"/>
  <c r="I41" i="9" s="1"/>
  <c r="G40" i="9"/>
  <c r="H40" i="9" s="1"/>
  <c r="I40" i="9" s="1"/>
  <c r="G39" i="9"/>
  <c r="H39" i="9" s="1"/>
  <c r="I39" i="9" s="1"/>
  <c r="G36" i="9"/>
  <c r="H36" i="9" s="1"/>
  <c r="I36" i="9" s="1"/>
  <c r="G35" i="9"/>
  <c r="H35" i="9" s="1"/>
  <c r="I35" i="9" s="1"/>
  <c r="G34" i="9"/>
  <c r="H34" i="9" s="1"/>
  <c r="I34" i="9" s="1"/>
  <c r="G33" i="9"/>
  <c r="H33" i="9" s="1"/>
  <c r="I33" i="9" s="1"/>
  <c r="G31" i="9"/>
  <c r="H31" i="9" s="1"/>
  <c r="I31" i="9" s="1"/>
  <c r="G30" i="9"/>
  <c r="H30" i="9" s="1"/>
  <c r="I30" i="9" s="1"/>
  <c r="G28" i="9"/>
  <c r="H28" i="9" s="1"/>
  <c r="I28" i="9" s="1"/>
  <c r="G27" i="9"/>
  <c r="H27" i="9" s="1"/>
  <c r="I27" i="9" s="1"/>
  <c r="G26" i="9"/>
  <c r="H26" i="9" s="1"/>
  <c r="I26" i="9" s="1"/>
  <c r="G24" i="9"/>
  <c r="H24" i="9" s="1"/>
  <c r="I24" i="9" s="1"/>
  <c r="G23" i="9"/>
  <c r="H23" i="9" s="1"/>
  <c r="I23" i="9" s="1"/>
  <c r="G22" i="9"/>
  <c r="H22" i="9" s="1"/>
  <c r="I22" i="9" s="1"/>
  <c r="G20" i="9"/>
  <c r="H20" i="9" s="1"/>
  <c r="I20" i="9" s="1"/>
  <c r="G19" i="9"/>
  <c r="H19" i="9" s="1"/>
  <c r="I19" i="9" s="1"/>
  <c r="G18" i="9"/>
  <c r="H18" i="9" s="1"/>
  <c r="I18" i="9" s="1"/>
  <c r="G17" i="9"/>
  <c r="H17" i="9" s="1"/>
  <c r="I17" i="9" s="1"/>
  <c r="G16" i="9"/>
  <c r="H16" i="9" s="1"/>
  <c r="I16" i="9" s="1"/>
  <c r="G15" i="9"/>
  <c r="H15" i="9" s="1"/>
  <c r="I15" i="9" s="1"/>
  <c r="G14" i="9"/>
  <c r="H14" i="9" s="1"/>
  <c r="I14" i="9" s="1"/>
  <c r="G13" i="9"/>
  <c r="H13" i="9" s="1"/>
  <c r="I13" i="9" s="1"/>
  <c r="G12" i="9"/>
  <c r="H12" i="9" s="1"/>
  <c r="I12" i="9" s="1"/>
  <c r="G11" i="9"/>
  <c r="H11" i="9" s="1"/>
  <c r="I11" i="9" s="1"/>
  <c r="G10" i="9"/>
  <c r="H10" i="9" s="1"/>
  <c r="I10" i="9" s="1"/>
  <c r="G9" i="9"/>
  <c r="H9" i="9" s="1"/>
  <c r="I9" i="9" s="1"/>
  <c r="G8" i="9"/>
  <c r="H8" i="9" s="1"/>
  <c r="I8" i="9" s="1"/>
  <c r="G7" i="9"/>
  <c r="H7" i="9" s="1"/>
  <c r="I7" i="9" s="1"/>
  <c r="G45" i="8"/>
  <c r="H45" i="8" s="1"/>
  <c r="I45" i="8" s="1"/>
  <c r="G44" i="8"/>
  <c r="H44" i="8" s="1"/>
  <c r="I44" i="8" s="1"/>
  <c r="G43" i="8"/>
  <c r="H43" i="8" s="1"/>
  <c r="I43" i="8" s="1"/>
  <c r="G42" i="8"/>
  <c r="H42" i="8" s="1"/>
  <c r="I42" i="8" s="1"/>
  <c r="G41" i="8"/>
  <c r="H41" i="8" s="1"/>
  <c r="I41" i="8" s="1"/>
  <c r="G40" i="8"/>
  <c r="H40" i="8" s="1"/>
  <c r="I40" i="8" s="1"/>
  <c r="G39" i="8"/>
  <c r="H39" i="8" s="1"/>
  <c r="I39" i="8" s="1"/>
  <c r="G36" i="8"/>
  <c r="H36" i="8" s="1"/>
  <c r="I36" i="8" s="1"/>
  <c r="G35" i="8"/>
  <c r="H35" i="8" s="1"/>
  <c r="I35" i="8" s="1"/>
  <c r="G34" i="8"/>
  <c r="H34" i="8" s="1"/>
  <c r="I34" i="8" s="1"/>
  <c r="G33" i="8"/>
  <c r="H33" i="8" s="1"/>
  <c r="I33" i="8" s="1"/>
  <c r="G31" i="8"/>
  <c r="H31" i="8" s="1"/>
  <c r="I31" i="8" s="1"/>
  <c r="G30" i="8"/>
  <c r="H30" i="8" s="1"/>
  <c r="I30" i="8" s="1"/>
  <c r="G28" i="8"/>
  <c r="H28" i="8" s="1"/>
  <c r="I28" i="8" s="1"/>
  <c r="G27" i="8"/>
  <c r="H27" i="8" s="1"/>
  <c r="I27" i="8" s="1"/>
  <c r="G26" i="8"/>
  <c r="H26" i="8" s="1"/>
  <c r="I26" i="8" s="1"/>
  <c r="G24" i="8"/>
  <c r="H24" i="8" s="1"/>
  <c r="I24" i="8" s="1"/>
  <c r="G23" i="8"/>
  <c r="H23" i="8" s="1"/>
  <c r="I23" i="8" s="1"/>
  <c r="G22" i="8"/>
  <c r="H22" i="8" s="1"/>
  <c r="I22" i="8" s="1"/>
  <c r="G20" i="8"/>
  <c r="H20" i="8" s="1"/>
  <c r="I20" i="8" s="1"/>
  <c r="G19" i="8"/>
  <c r="H19" i="8" s="1"/>
  <c r="I19" i="8" s="1"/>
  <c r="G18" i="8"/>
  <c r="H18" i="8" s="1"/>
  <c r="I18" i="8" s="1"/>
  <c r="G17" i="8"/>
  <c r="H17" i="8" s="1"/>
  <c r="I17" i="8" s="1"/>
  <c r="G16" i="8"/>
  <c r="H16" i="8" s="1"/>
  <c r="I16" i="8" s="1"/>
  <c r="G15" i="8"/>
  <c r="H15" i="8" s="1"/>
  <c r="I15" i="8" s="1"/>
  <c r="G14" i="8"/>
  <c r="H14" i="8" s="1"/>
  <c r="I14" i="8" s="1"/>
  <c r="G13" i="8"/>
  <c r="H13" i="8" s="1"/>
  <c r="I13" i="8" s="1"/>
  <c r="G12" i="8"/>
  <c r="H12" i="8" s="1"/>
  <c r="I12" i="8" s="1"/>
  <c r="G11" i="8"/>
  <c r="H11" i="8" s="1"/>
  <c r="I11" i="8" s="1"/>
  <c r="G10" i="8"/>
  <c r="H10" i="8" s="1"/>
  <c r="I10" i="8" s="1"/>
  <c r="G9" i="8"/>
  <c r="H9" i="8" s="1"/>
  <c r="I9" i="8" s="1"/>
  <c r="G8" i="8"/>
  <c r="H8" i="8" s="1"/>
  <c r="I8" i="8" s="1"/>
  <c r="G7" i="8"/>
  <c r="H7" i="8" s="1"/>
  <c r="I7" i="8" s="1"/>
  <c r="G45" i="7"/>
  <c r="H45" i="7" s="1"/>
  <c r="I45" i="7" s="1"/>
  <c r="G44" i="7"/>
  <c r="H44" i="7" s="1"/>
  <c r="I44" i="7" s="1"/>
  <c r="G43" i="7"/>
  <c r="H43" i="7" s="1"/>
  <c r="I43" i="7" s="1"/>
  <c r="G42" i="7"/>
  <c r="H42" i="7" s="1"/>
  <c r="I42" i="7" s="1"/>
  <c r="G41" i="7"/>
  <c r="H41" i="7" s="1"/>
  <c r="I41" i="7" s="1"/>
  <c r="G40" i="7"/>
  <c r="H40" i="7" s="1"/>
  <c r="I40" i="7" s="1"/>
  <c r="G39" i="7"/>
  <c r="H39" i="7" s="1"/>
  <c r="I39" i="7" s="1"/>
  <c r="G36" i="7"/>
  <c r="H36" i="7" s="1"/>
  <c r="I36" i="7" s="1"/>
  <c r="G35" i="7"/>
  <c r="H35" i="7" s="1"/>
  <c r="I35" i="7" s="1"/>
  <c r="G34" i="7"/>
  <c r="H34" i="7" s="1"/>
  <c r="I34" i="7" s="1"/>
  <c r="G33" i="7"/>
  <c r="H33" i="7" s="1"/>
  <c r="I33" i="7" s="1"/>
  <c r="G31" i="7"/>
  <c r="H31" i="7" s="1"/>
  <c r="I31" i="7" s="1"/>
  <c r="G30" i="7"/>
  <c r="H30" i="7" s="1"/>
  <c r="I30" i="7" s="1"/>
  <c r="G28" i="7"/>
  <c r="H28" i="7" s="1"/>
  <c r="I28" i="7" s="1"/>
  <c r="G27" i="7"/>
  <c r="H27" i="7" s="1"/>
  <c r="I27" i="7" s="1"/>
  <c r="G26" i="7"/>
  <c r="H26" i="7" s="1"/>
  <c r="I26" i="7" s="1"/>
  <c r="G24" i="7"/>
  <c r="H24" i="7" s="1"/>
  <c r="I24" i="7" s="1"/>
  <c r="G23" i="7"/>
  <c r="H23" i="7" s="1"/>
  <c r="I23" i="7" s="1"/>
  <c r="G22" i="7"/>
  <c r="H22" i="7" s="1"/>
  <c r="I22" i="7" s="1"/>
  <c r="G20" i="7"/>
  <c r="H20" i="7" s="1"/>
  <c r="I20" i="7" s="1"/>
  <c r="G19" i="7"/>
  <c r="H19" i="7" s="1"/>
  <c r="I19" i="7" s="1"/>
  <c r="G18" i="7"/>
  <c r="H18" i="7" s="1"/>
  <c r="I18" i="7" s="1"/>
  <c r="G17" i="7"/>
  <c r="H17" i="7" s="1"/>
  <c r="I17" i="7" s="1"/>
  <c r="G16" i="7"/>
  <c r="H16" i="7" s="1"/>
  <c r="I16" i="7" s="1"/>
  <c r="G15" i="7"/>
  <c r="H15" i="7" s="1"/>
  <c r="I15" i="7" s="1"/>
  <c r="G14" i="7"/>
  <c r="H14" i="7" s="1"/>
  <c r="I14" i="7" s="1"/>
  <c r="G13" i="7"/>
  <c r="H13" i="7" s="1"/>
  <c r="I13" i="7" s="1"/>
  <c r="G12" i="7"/>
  <c r="H12" i="7" s="1"/>
  <c r="I12" i="7" s="1"/>
  <c r="G11" i="7"/>
  <c r="H11" i="7" s="1"/>
  <c r="I11" i="7" s="1"/>
  <c r="G10" i="7"/>
  <c r="H10" i="7" s="1"/>
  <c r="I10" i="7" s="1"/>
  <c r="G9" i="7"/>
  <c r="H9" i="7" s="1"/>
  <c r="I9" i="7" s="1"/>
  <c r="G8" i="7"/>
  <c r="H8" i="7" s="1"/>
  <c r="I8" i="7" s="1"/>
  <c r="G7" i="7"/>
  <c r="H7" i="7" s="1"/>
  <c r="I7" i="7" s="1"/>
  <c r="G45" i="6"/>
  <c r="H45" i="6" s="1"/>
  <c r="I45" i="6" s="1"/>
  <c r="G44" i="6"/>
  <c r="H44" i="6" s="1"/>
  <c r="I44" i="6" s="1"/>
  <c r="G43" i="6"/>
  <c r="H43" i="6" s="1"/>
  <c r="I43" i="6" s="1"/>
  <c r="G42" i="6"/>
  <c r="H42" i="6" s="1"/>
  <c r="I42" i="6" s="1"/>
  <c r="G41" i="6"/>
  <c r="H41" i="6" s="1"/>
  <c r="I41" i="6" s="1"/>
  <c r="G40" i="6"/>
  <c r="H40" i="6" s="1"/>
  <c r="I40" i="6" s="1"/>
  <c r="G39" i="6"/>
  <c r="H39" i="6" s="1"/>
  <c r="I39" i="6" s="1"/>
  <c r="G36" i="6"/>
  <c r="H36" i="6" s="1"/>
  <c r="I36" i="6" s="1"/>
  <c r="G35" i="6"/>
  <c r="H35" i="6" s="1"/>
  <c r="I35" i="6" s="1"/>
  <c r="G34" i="6"/>
  <c r="H34" i="6" s="1"/>
  <c r="I34" i="6" s="1"/>
  <c r="G33" i="6"/>
  <c r="H33" i="6" s="1"/>
  <c r="I33" i="6" s="1"/>
  <c r="G31" i="6"/>
  <c r="H31" i="6" s="1"/>
  <c r="I31" i="6" s="1"/>
  <c r="G30" i="6"/>
  <c r="H30" i="6" s="1"/>
  <c r="I30" i="6" s="1"/>
  <c r="G28" i="6"/>
  <c r="H28" i="6" s="1"/>
  <c r="I28" i="6" s="1"/>
  <c r="G27" i="6"/>
  <c r="H27" i="6" s="1"/>
  <c r="I27" i="6" s="1"/>
  <c r="G26" i="6"/>
  <c r="H26" i="6" s="1"/>
  <c r="I26" i="6" s="1"/>
  <c r="G24" i="6"/>
  <c r="H24" i="6" s="1"/>
  <c r="I24" i="6" s="1"/>
  <c r="G23" i="6"/>
  <c r="H23" i="6" s="1"/>
  <c r="I23" i="6" s="1"/>
  <c r="G22" i="6"/>
  <c r="H22" i="6" s="1"/>
  <c r="I22" i="6" s="1"/>
  <c r="G20" i="6"/>
  <c r="H20" i="6" s="1"/>
  <c r="I20" i="6" s="1"/>
  <c r="G19" i="6"/>
  <c r="H19" i="6" s="1"/>
  <c r="I19" i="6" s="1"/>
  <c r="G18" i="6"/>
  <c r="H18" i="6" s="1"/>
  <c r="I18" i="6" s="1"/>
  <c r="G17" i="6"/>
  <c r="H17" i="6" s="1"/>
  <c r="I17" i="6" s="1"/>
  <c r="G16" i="6"/>
  <c r="H16" i="6" s="1"/>
  <c r="I16" i="6" s="1"/>
  <c r="G15" i="6"/>
  <c r="H15" i="6" s="1"/>
  <c r="I15" i="6" s="1"/>
  <c r="G14" i="6"/>
  <c r="H14" i="6" s="1"/>
  <c r="I14" i="6" s="1"/>
  <c r="G13" i="6"/>
  <c r="H13" i="6" s="1"/>
  <c r="I13" i="6" s="1"/>
  <c r="G12" i="6"/>
  <c r="H12" i="6" s="1"/>
  <c r="I12" i="6" s="1"/>
  <c r="G11" i="6"/>
  <c r="H11" i="6" s="1"/>
  <c r="I11" i="6" s="1"/>
  <c r="G10" i="6"/>
  <c r="H10" i="6" s="1"/>
  <c r="I10" i="6" s="1"/>
  <c r="G9" i="6"/>
  <c r="H9" i="6" s="1"/>
  <c r="I9" i="6" s="1"/>
  <c r="G8" i="6"/>
  <c r="H8" i="6" s="1"/>
  <c r="I8" i="6" s="1"/>
  <c r="G7" i="6"/>
  <c r="H7" i="6" s="1"/>
  <c r="I7" i="6" s="1"/>
  <c r="G45" i="5"/>
  <c r="H45" i="5" s="1"/>
  <c r="I45" i="5" s="1"/>
  <c r="G44" i="5"/>
  <c r="H44" i="5" s="1"/>
  <c r="I44" i="5" s="1"/>
  <c r="G43" i="5"/>
  <c r="H43" i="5" s="1"/>
  <c r="I43" i="5" s="1"/>
  <c r="G42" i="5"/>
  <c r="H42" i="5" s="1"/>
  <c r="I42" i="5" s="1"/>
  <c r="G41" i="5"/>
  <c r="H41" i="5" s="1"/>
  <c r="I41" i="5" s="1"/>
  <c r="G40" i="5"/>
  <c r="H40" i="5" s="1"/>
  <c r="I40" i="5" s="1"/>
  <c r="G39" i="5"/>
  <c r="H39" i="5" s="1"/>
  <c r="I39" i="5" s="1"/>
  <c r="G36" i="5"/>
  <c r="H36" i="5" s="1"/>
  <c r="I36" i="5" s="1"/>
  <c r="G35" i="5"/>
  <c r="H35" i="5" s="1"/>
  <c r="I35" i="5" s="1"/>
  <c r="G34" i="5"/>
  <c r="H34" i="5" s="1"/>
  <c r="I34" i="5" s="1"/>
  <c r="G33" i="5"/>
  <c r="H33" i="5" s="1"/>
  <c r="I33" i="5" s="1"/>
  <c r="G31" i="5"/>
  <c r="H31" i="5" s="1"/>
  <c r="I31" i="5" s="1"/>
  <c r="G30" i="5"/>
  <c r="H30" i="5" s="1"/>
  <c r="I30" i="5" s="1"/>
  <c r="G28" i="5"/>
  <c r="H28" i="5" s="1"/>
  <c r="I28" i="5" s="1"/>
  <c r="G27" i="5"/>
  <c r="H27" i="5" s="1"/>
  <c r="I27" i="5" s="1"/>
  <c r="G26" i="5"/>
  <c r="H26" i="5" s="1"/>
  <c r="I26" i="5" s="1"/>
  <c r="G24" i="5"/>
  <c r="H24" i="5" s="1"/>
  <c r="I24" i="5" s="1"/>
  <c r="G23" i="5"/>
  <c r="H23" i="5" s="1"/>
  <c r="I23" i="5" s="1"/>
  <c r="G22" i="5"/>
  <c r="H22" i="5" s="1"/>
  <c r="I22" i="5" s="1"/>
  <c r="G20" i="5"/>
  <c r="H20" i="5" s="1"/>
  <c r="I20" i="5" s="1"/>
  <c r="G19" i="5"/>
  <c r="H19" i="5" s="1"/>
  <c r="I19" i="5" s="1"/>
  <c r="G18" i="5"/>
  <c r="H18" i="5" s="1"/>
  <c r="I18" i="5" s="1"/>
  <c r="G17" i="5"/>
  <c r="H17" i="5" s="1"/>
  <c r="I17" i="5" s="1"/>
  <c r="G16" i="5"/>
  <c r="H16" i="5" s="1"/>
  <c r="I16" i="5" s="1"/>
  <c r="G15" i="5"/>
  <c r="H15" i="5" s="1"/>
  <c r="I15" i="5" s="1"/>
  <c r="G14" i="5"/>
  <c r="H14" i="5" s="1"/>
  <c r="I14" i="5" s="1"/>
  <c r="G13" i="5"/>
  <c r="H13" i="5" s="1"/>
  <c r="I13" i="5" s="1"/>
  <c r="G12" i="5"/>
  <c r="H12" i="5" s="1"/>
  <c r="I12" i="5" s="1"/>
  <c r="G11" i="5"/>
  <c r="H11" i="5" s="1"/>
  <c r="I11" i="5" s="1"/>
  <c r="G10" i="5"/>
  <c r="H10" i="5" s="1"/>
  <c r="I10" i="5" s="1"/>
  <c r="G9" i="5"/>
  <c r="H9" i="5" s="1"/>
  <c r="I9" i="5" s="1"/>
  <c r="G8" i="5"/>
  <c r="H8" i="5" s="1"/>
  <c r="I8" i="5" s="1"/>
  <c r="G7" i="5"/>
  <c r="H7" i="5" s="1"/>
  <c r="I7" i="5" s="1"/>
  <c r="F27" i="11"/>
  <c r="G27" i="11" s="1"/>
  <c r="F26" i="11"/>
  <c r="G26" i="11" s="1"/>
  <c r="G28" i="1"/>
  <c r="H28" i="1" s="1"/>
  <c r="I28" i="1" s="1"/>
  <c r="G27" i="1"/>
  <c r="H27" i="1" s="1"/>
  <c r="I27" i="1" s="1"/>
  <c r="F25" i="11"/>
  <c r="F24" i="11"/>
  <c r="F23" i="11"/>
  <c r="F22" i="11"/>
  <c r="F20" i="11"/>
  <c r="F19" i="11"/>
  <c r="F18" i="11"/>
  <c r="F16" i="11"/>
  <c r="F15" i="11"/>
  <c r="F14" i="11"/>
  <c r="F13" i="11"/>
  <c r="F12" i="11"/>
  <c r="F11" i="11"/>
  <c r="F10" i="11"/>
  <c r="F9" i="11"/>
  <c r="F8" i="11"/>
  <c r="F7" i="11"/>
  <c r="F17" i="11"/>
  <c r="I48" i="11"/>
  <c r="I51" i="11"/>
  <c r="F52" i="11"/>
  <c r="I48" i="5" l="1"/>
  <c r="I48" i="6"/>
  <c r="I48" i="7"/>
  <c r="I48" i="8"/>
  <c r="I48" i="9"/>
  <c r="G45" i="11"/>
  <c r="H45" i="11" s="1"/>
  <c r="I45" i="11" s="1"/>
  <c r="G44" i="11"/>
  <c r="H44" i="11" s="1"/>
  <c r="I44" i="11" s="1"/>
  <c r="G43" i="11"/>
  <c r="H43" i="11" s="1"/>
  <c r="I43" i="11" s="1"/>
  <c r="G42" i="11"/>
  <c r="H42" i="11" s="1"/>
  <c r="I42" i="11" s="1"/>
  <c r="G41" i="11"/>
  <c r="H41" i="11" s="1"/>
  <c r="I41" i="11" s="1"/>
  <c r="G36" i="11"/>
  <c r="H36" i="11" s="1"/>
  <c r="I36" i="11" s="1"/>
  <c r="G40" i="11"/>
  <c r="H40" i="11" s="1"/>
  <c r="I40" i="11" s="1"/>
  <c r="G39" i="11"/>
  <c r="H39" i="11" s="1"/>
  <c r="I39" i="11" s="1"/>
  <c r="G34" i="11"/>
  <c r="H34" i="11" s="1"/>
  <c r="I34" i="11" s="1"/>
  <c r="G35" i="11"/>
  <c r="H35" i="11" s="1"/>
  <c r="I35" i="11" s="1"/>
  <c r="G33" i="11"/>
  <c r="H33" i="11" s="1"/>
  <c r="I33" i="11" s="1"/>
  <c r="G31" i="11"/>
  <c r="H31" i="11" s="1"/>
  <c r="I31" i="11" s="1"/>
  <c r="G30" i="11"/>
  <c r="H30" i="11" s="1"/>
  <c r="I30" i="11" s="1"/>
  <c r="G28" i="11"/>
  <c r="H28" i="11" s="1"/>
  <c r="I28" i="11" s="1"/>
  <c r="I48" i="12"/>
  <c r="H27" i="11"/>
  <c r="I27" i="11" s="1"/>
  <c r="H26" i="11"/>
  <c r="I26" i="11" s="1"/>
  <c r="G22" i="11"/>
  <c r="G10" i="11"/>
  <c r="H10" i="11" s="1"/>
  <c r="I10" i="11" s="1"/>
  <c r="G11" i="11"/>
  <c r="H11" i="11" s="1"/>
  <c r="I11" i="11" s="1"/>
  <c r="G12" i="11"/>
  <c r="H12" i="11" s="1"/>
  <c r="I12" i="11" s="1"/>
  <c r="G14" i="11"/>
  <c r="H14" i="11" s="1"/>
  <c r="I14" i="11" s="1"/>
  <c r="G16" i="11"/>
  <c r="H16" i="11" s="1"/>
  <c r="I16" i="11" s="1"/>
  <c r="G19" i="11"/>
  <c r="H19" i="11" s="1"/>
  <c r="I19" i="11" s="1"/>
  <c r="G23" i="11"/>
  <c r="H23" i="11" s="1"/>
  <c r="I23" i="11" s="1"/>
  <c r="G13" i="11"/>
  <c r="B2" i="11"/>
  <c r="B2" i="12"/>
  <c r="B2" i="9"/>
  <c r="B2" i="8"/>
  <c r="B2" i="7"/>
  <c r="B2" i="6"/>
  <c r="B2" i="5"/>
  <c r="G20" i="1"/>
  <c r="H20" i="1" s="1"/>
  <c r="I20" i="1" s="1"/>
  <c r="G19" i="1"/>
  <c r="H19" i="1" s="1"/>
  <c r="I19" i="1" s="1"/>
  <c r="G45" i="1"/>
  <c r="H45" i="1" s="1"/>
  <c r="I45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I33" i="1" s="1"/>
  <c r="G31" i="1"/>
  <c r="H31" i="1" s="1"/>
  <c r="I31" i="1" s="1"/>
  <c r="B2" i="1"/>
  <c r="G23" i="1"/>
  <c r="H23" i="1" s="1"/>
  <c r="I23" i="1" s="1"/>
  <c r="G8" i="11" l="1"/>
  <c r="H8" i="11" s="1"/>
  <c r="I8" i="11" s="1"/>
  <c r="G18" i="11"/>
  <c r="H18" i="11" s="1"/>
  <c r="I18" i="11" s="1"/>
  <c r="G9" i="11"/>
  <c r="H9" i="11" s="1"/>
  <c r="I9" i="11" s="1"/>
  <c r="G17" i="11"/>
  <c r="H17" i="11" s="1"/>
  <c r="I17" i="11" s="1"/>
  <c r="H22" i="11"/>
  <c r="I22" i="11" s="1"/>
  <c r="G24" i="11"/>
  <c r="H24" i="11" s="1"/>
  <c r="I24" i="11" s="1"/>
  <c r="G25" i="11"/>
  <c r="H25" i="11" s="1"/>
  <c r="I25" i="11" s="1"/>
  <c r="G15" i="11"/>
  <c r="H15" i="11" s="1"/>
  <c r="I15" i="11" s="1"/>
  <c r="H13" i="11"/>
  <c r="I13" i="11" s="1"/>
  <c r="G20" i="11"/>
  <c r="H20" i="11" s="1"/>
  <c r="I20" i="11" s="1"/>
  <c r="G7" i="11"/>
  <c r="H7" i="11" s="1"/>
  <c r="I7" i="11" s="1"/>
  <c r="G26" i="1"/>
  <c r="H26" i="1" s="1"/>
  <c r="I26" i="1" s="1"/>
  <c r="G7" i="1"/>
  <c r="H7" i="1" s="1"/>
  <c r="I7" i="1" s="1"/>
  <c r="G44" i="1"/>
  <c r="H44" i="1" s="1"/>
  <c r="I44" i="1" s="1"/>
  <c r="G43" i="1"/>
  <c r="H43" i="1" s="1"/>
  <c r="I43" i="1" s="1"/>
  <c r="G42" i="1"/>
  <c r="H42" i="1" s="1"/>
  <c r="I42" i="1" s="1"/>
  <c r="G41" i="1"/>
  <c r="H41" i="1" s="1"/>
  <c r="I41" i="1" s="1"/>
  <c r="G40" i="1"/>
  <c r="H40" i="1" s="1"/>
  <c r="I40" i="1" s="1"/>
  <c r="G39" i="1"/>
  <c r="H39" i="1" s="1"/>
  <c r="I39" i="1" s="1"/>
  <c r="G30" i="1"/>
  <c r="H30" i="1" s="1"/>
  <c r="I30" i="1" s="1"/>
  <c r="G24" i="1"/>
  <c r="H24" i="1" s="1"/>
  <c r="I24" i="1" s="1"/>
  <c r="G22" i="1"/>
  <c r="H22" i="1" s="1"/>
  <c r="I22" i="1" s="1"/>
  <c r="G18" i="1"/>
  <c r="H18" i="1" s="1"/>
  <c r="I18" i="1" s="1"/>
  <c r="G17" i="1"/>
  <c r="H17" i="1" s="1"/>
  <c r="I17" i="1" s="1"/>
  <c r="G16" i="1"/>
  <c r="H16" i="1" s="1"/>
  <c r="I16" i="1" s="1"/>
  <c r="G15" i="1"/>
  <c r="H15" i="1" s="1"/>
  <c r="I15" i="1" s="1"/>
  <c r="G14" i="1"/>
  <c r="H14" i="1" s="1"/>
  <c r="I14" i="1" s="1"/>
  <c r="G13" i="1"/>
  <c r="H13" i="1" s="1"/>
  <c r="I13" i="1" s="1"/>
  <c r="G12" i="1"/>
  <c r="H12" i="1" s="1"/>
  <c r="I12" i="1" s="1"/>
  <c r="G11" i="1"/>
  <c r="H11" i="1" s="1"/>
  <c r="I11" i="1" s="1"/>
  <c r="G10" i="1"/>
  <c r="H10" i="1" s="1"/>
  <c r="I10" i="1" s="1"/>
  <c r="G9" i="1"/>
  <c r="H9" i="1" s="1"/>
  <c r="I9" i="1" s="1"/>
  <c r="G8" i="1"/>
  <c r="H8" i="1" s="1"/>
  <c r="I8" i="1" s="1"/>
  <c r="I48" i="1" l="1"/>
  <c r="I5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Rosanne Boermans</author>
  </authors>
  <commentList>
    <comment ref="E8" authorId="0" shapeId="0" xr:uid="{00000000-0006-0000-0100-000001000000}">
      <text>
        <r>
          <rPr>
            <sz val="12"/>
            <color indexed="81"/>
            <rFont val="Calibri"/>
            <family val="2"/>
          </rPr>
          <t>Als u (ook) voor collega's licenties bestelt, graag:
1. onderstaande gegevens invullen; 
2. op de corresponderende tabbladen aangeven welke (leerlingen)licenties zij nodig hebben. 
Indien u of zij nog geen account op onze website (www.lambo.nl) hebben, maken wij deze aan.</t>
        </r>
      </text>
    </comment>
    <comment ref="B18" authorId="0" shapeId="0" xr:uid="{00000000-0006-0000-0100-000002000000}">
      <text>
        <r>
          <rPr>
            <sz val="12"/>
            <color rgb="FF000000"/>
            <rFont val="Calibri"/>
            <family val="2"/>
          </rPr>
          <t>Dit is het mailadres waar de factuur naartoe wordt gestuurd.</t>
        </r>
      </text>
    </comment>
  </commentList>
</comments>
</file>

<file path=xl/sharedStrings.xml><?xml version="1.0" encoding="utf-8"?>
<sst xmlns="http://schemas.openxmlformats.org/spreadsheetml/2006/main" count="778" uniqueCount="101">
  <si>
    <t>  ART-History, 1 Cultuur van de Kerk, docentenlicentie - (H1-DOC)</t>
  </si>
  <si>
    <t>  ART-History, 2 Hofcultuur, docentenlicentie - (H2-DOC)</t>
  </si>
  <si>
    <t>  ART-History, 4 Cultuur van romantiek en realisme, docentenlicentie - (H4-DOC)</t>
  </si>
  <si>
    <t>  ART-History, 5 Cultuur van het moderne, docentenlicentie - (H5-DOC)</t>
  </si>
  <si>
    <t>  ART-History, 6 Massacultuur, docentenlicentie - (H6-DOC)</t>
  </si>
  <si>
    <t>Leerlingenlicenties </t>
  </si>
  <si>
    <t>Docentenlicenties</t>
  </si>
  <si>
    <t>ISBN</t>
  </si>
  <si>
    <t>H1-DOC</t>
  </si>
  <si>
    <t>H2-HOC</t>
  </si>
  <si>
    <t>H3-DOC</t>
  </si>
  <si>
    <t>H4-DOC</t>
  </si>
  <si>
    <t>H5-DOC</t>
  </si>
  <si>
    <t>H6-DOC</t>
  </si>
  <si>
    <t>  ART-History, 1 Cultuur van de Kerk, vragenblok</t>
  </si>
  <si>
    <t>  ART-History, 1 Cultuur van de Kerk, online + vragenblok</t>
  </si>
  <si>
    <t>  ART-History, 2 Hofcultuur, online + vragenblok</t>
  </si>
  <si>
    <t>  ART-History, 2 Hofcultuur, vragenblok</t>
  </si>
  <si>
    <t>  ART-History, 4 Romantiek en Realisme in de 19e eeuw, online + vragenblok</t>
  </si>
  <si>
    <t>  ART-History, 4 Romantiek en Realisme, vragenblok</t>
  </si>
  <si>
    <t>  ART-History, 5 Cultuur van het Moderne, online + vragenblok</t>
  </si>
  <si>
    <t>  ART-History, 5 Cultuur van het Moderne, vragenblok</t>
  </si>
  <si>
    <t>  ART-History, 6 Massacultuur, online + vragenblok</t>
  </si>
  <si>
    <t>  ART-History, 6 Massacultuur, vragenblok</t>
  </si>
  <si>
    <t>  Basis Beeldende Begrippen, online</t>
  </si>
  <si>
    <t>  Kunstboek, online </t>
  </si>
  <si>
    <t>  stArt, online</t>
  </si>
  <si>
    <t>Prijs per leerling</t>
  </si>
  <si>
    <t>Aantal</t>
  </si>
  <si>
    <t>Totaalprijs</t>
  </si>
  <si>
    <t>Totaal</t>
  </si>
  <si>
    <t>Administratieve ondersteuning</t>
  </si>
  <si>
    <t>Kortingsbedrag</t>
  </si>
  <si>
    <t>Kortings%</t>
  </si>
  <si>
    <t>U kunt dit ook zelf doen.</t>
  </si>
  <si>
    <t>Bestelgegevens</t>
  </si>
  <si>
    <t>Aanhef</t>
  </si>
  <si>
    <t>Voornaam</t>
  </si>
  <si>
    <t>Achternaam</t>
  </si>
  <si>
    <t>Stap 1</t>
  </si>
  <si>
    <t>Stap 2</t>
  </si>
  <si>
    <t>Instructies</t>
  </si>
  <si>
    <t>Stap 3</t>
  </si>
  <si>
    <t>Mailadres</t>
  </si>
  <si>
    <t>Schoolnaam</t>
  </si>
  <si>
    <t>Mevr.</t>
  </si>
  <si>
    <t>Dhr.</t>
  </si>
  <si>
    <t>(geen)</t>
  </si>
  <si>
    <t>Bestelling op naam van</t>
  </si>
  <si>
    <t>Straat + huisnummer</t>
  </si>
  <si>
    <t>Postcode + plaats</t>
  </si>
  <si>
    <t>Mailadres financiële administratie</t>
  </si>
  <si>
    <t>—selecteer—</t>
  </si>
  <si>
    <t>Factureringsgegevens</t>
  </si>
  <si>
    <t>Opmerkingen</t>
  </si>
  <si>
    <t>Docent 1</t>
  </si>
  <si>
    <t>Docent 2</t>
  </si>
  <si>
    <t>Docent 3</t>
  </si>
  <si>
    <t>Docent 4</t>
  </si>
  <si>
    <t>Docent 5</t>
  </si>
  <si>
    <t>Docent 6</t>
  </si>
  <si>
    <t>Docent 7</t>
  </si>
  <si>
    <t>Docent 8</t>
  </si>
  <si>
    <t>Gegevens docent(en)</t>
  </si>
  <si>
    <t>Stuur het ingevulde formulier naar administratie@lambo.nl.</t>
  </si>
  <si>
    <t>U ontvangt binnen 1 werkdag een bevestiging.</t>
  </si>
  <si>
    <t>Reeds een account op lambo.nl?</t>
  </si>
  <si>
    <t>ja</t>
  </si>
  <si>
    <t>nee</t>
  </si>
  <si>
    <t>onbekend</t>
  </si>
  <si>
    <r>
      <t xml:space="preserve">Geef op het tabbladen 'Licenties docent x' in </t>
    </r>
    <r>
      <rPr>
        <b/>
        <sz val="12"/>
        <color theme="1"/>
        <rFont val="Calibri"/>
        <family val="2"/>
        <scheme val="minor"/>
      </rPr>
      <t>kolom E 'Aantal'</t>
    </r>
    <r>
      <rPr>
        <sz val="12"/>
        <color theme="1"/>
        <rFont val="Calibri"/>
        <family val="2"/>
        <scheme val="minor"/>
      </rPr>
      <t xml:space="preserve"> aan hoeveel licenties u van iedere online-uitgave wilt bestellen voor de betreffende docent. Indien u voor meer dan 6 docenten ook leerlingenlicenties wilt bestellen, neem dan contact met ons op.
Het bestand berekent automatisch in het tabblad '</t>
    </r>
    <r>
      <rPr>
        <sz val="12"/>
        <color theme="0" tint="-0.34998626667073579"/>
        <rFont val="Calibri (Hoofdtekst)"/>
      </rPr>
      <t>Totaal licenties</t>
    </r>
    <r>
      <rPr>
        <sz val="12"/>
        <color theme="1"/>
        <rFont val="Calibri"/>
        <family val="2"/>
        <scheme val="minor"/>
      </rPr>
      <t>' hoeveel bulkkorting u krijgt aan de hand van de bestelde aantallen. 
N.B. U heeft 1 licentie per leerling nodig.</t>
    </r>
  </si>
  <si>
    <t xml:space="preserve">Vul het tabblad 'Gegevens' in.
</t>
  </si>
  <si>
    <t>Administratiekosten (vervalt bij gebruik van administratieve ondersteuning)</t>
  </si>
  <si>
    <t xml:space="preserve">  Kunst in 't kort</t>
  </si>
  <si>
    <r>
      <rPr>
        <b/>
        <sz val="12"/>
        <color theme="1"/>
        <rFont val="Calibri"/>
        <family val="2"/>
        <scheme val="minor"/>
      </rPr>
      <t>Kortingen:</t>
    </r>
    <r>
      <rPr>
        <sz val="12"/>
        <color theme="1"/>
        <rFont val="Calibri"/>
        <family val="2"/>
        <scheme val="minor"/>
      </rPr>
      <t xml:space="preserve">
1-9 licenties: 0% korting
10-24 licenties: 5% korting
25-99 licenties: 10% korting
&gt; 100 licenties: 15% korting</t>
    </r>
  </si>
  <si>
    <t xml:space="preserve">Tegen een vergoeding uploadt LAMBO uw leerlingen in het systeem en koppelt ze aan de juiste licentie(s). </t>
  </si>
  <si>
    <t>  Beeldende Begrippen Plus, online</t>
  </si>
  <si>
    <t>Bestelformulier licenties 2022-2023</t>
  </si>
  <si>
    <t>Bestelformulier licenties 2023-2024</t>
  </si>
  <si>
    <t xml:space="preserve">  stArt deel II, online</t>
  </si>
  <si>
    <t>H1-DOC t/m H6-DOC</t>
  </si>
  <si>
    <t>Vak</t>
  </si>
  <si>
    <t xml:space="preserve">  Alle bovenstaande docentenlicenties voor ART-History</t>
  </si>
  <si>
    <t>ckv</t>
  </si>
  <si>
    <t>tehatex (kunst oude stijl)</t>
  </si>
  <si>
    <t>kunst algemeen</t>
  </si>
  <si>
    <t>geschiedenis</t>
  </si>
  <si>
    <t xml:space="preserve">  GS Compact, Kenmerkende aspecten havo, online</t>
  </si>
  <si>
    <t xml:space="preserve">  GS Compact, Kenmerkende aspecten vwo, online</t>
  </si>
  <si>
    <t xml:space="preserve">  GS Compact, Historische contexten vwo, online</t>
  </si>
  <si>
    <t xml:space="preserve">  GS Compact, Historische contexten havo, online</t>
  </si>
  <si>
    <t>Looptijd: 1 augustus 2023 t/m 31 juli 2024</t>
  </si>
  <si>
    <t>  ART-History, 3 De burgerlijke cultuur, online + vragenbloK</t>
  </si>
  <si>
    <t>  ART-History, 3 De burgerlijke cultuur, vragenblok</t>
  </si>
  <si>
    <t>  ART-History, 3 De burgerlijke cultuur, docentenlicentie - (H3-DOC)</t>
  </si>
  <si>
    <t xml:space="preserve">  Examenbundel KuA havo 2024: 2, 5 + 6 online</t>
  </si>
  <si>
    <t xml:space="preserve">  Examenbundel KuA vwo 2024: 2,3, 5 + 6 online</t>
  </si>
  <si>
    <t>.</t>
  </si>
  <si>
    <t xml:space="preserve">  Oefenexamen TeHaTex havo (2024)</t>
  </si>
  <si>
    <t xml:space="preserve">  Oefenexamen TeHaTex vwo (2024)</t>
  </si>
  <si>
    <t>  Kunstboek, online-vragenblokken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</si>
</sst>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€&quot;\ * #,##0.00_);_(&quot;€&quot;\ * \(#,##0.00\);_(&quot;€&quot;\ * &quot;-&quot;??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indexed="81"/>
      <name val="Calibri"/>
      <family val="2"/>
    </font>
    <font>
      <sz val="12"/>
      <color theme="0" tint="-0.34998626667073579"/>
      <name val="Calibri (Hoofdtekst)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6" fillId="2" borderId="0" xfId="0" applyFont="1" applyFill="1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5" fillId="2" borderId="0" xfId="0" applyFont="1" applyFill="1"/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4" fontId="0" fillId="2" borderId="0" xfId="1" applyFont="1" applyFill="1"/>
    <xf numFmtId="0" fontId="0" fillId="3" borderId="0" xfId="0" applyFill="1" applyProtection="1">
      <protection locked="0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2" fillId="2" borderId="0" xfId="0" applyFont="1" applyFill="1" applyAlignment="1">
      <alignment wrapText="1"/>
    </xf>
    <xf numFmtId="0" fontId="3" fillId="2" borderId="0" xfId="0" applyFont="1" applyFill="1"/>
    <xf numFmtId="44" fontId="0" fillId="2" borderId="0" xfId="1" applyFont="1" applyFill="1" applyProtection="1"/>
    <xf numFmtId="9" fontId="0" fillId="2" borderId="0" xfId="2" applyFont="1" applyFill="1" applyProtection="1"/>
    <xf numFmtId="44" fontId="0" fillId="2" borderId="0" xfId="0" applyNumberFormat="1" applyFill="1"/>
    <xf numFmtId="44" fontId="2" fillId="2" borderId="0" xfId="1" applyFont="1" applyFill="1" applyProtection="1"/>
    <xf numFmtId="0" fontId="0" fillId="2" borderId="0" xfId="0" applyFill="1" applyAlignment="1">
      <alignment horizontal="right"/>
    </xf>
    <xf numFmtId="0" fontId="2" fillId="2" borderId="0" xfId="0" applyFont="1" applyFill="1" applyAlignment="1">
      <alignment vertical="top"/>
    </xf>
    <xf numFmtId="0" fontId="0" fillId="3" borderId="0" xfId="0" applyFill="1" applyAlignment="1" applyProtection="1">
      <alignment horizontal="right"/>
      <protection locked="0"/>
    </xf>
    <xf numFmtId="0" fontId="4" fillId="2" borderId="0" xfId="3" applyFill="1" applyProtection="1">
      <protection locked="0"/>
    </xf>
    <xf numFmtId="0" fontId="0" fillId="10" borderId="0" xfId="0" applyFill="1"/>
    <xf numFmtId="0" fontId="9" fillId="8" borderId="0" xfId="0" applyFont="1" applyFill="1"/>
    <xf numFmtId="0" fontId="9" fillId="7" borderId="0" xfId="0" applyFont="1" applyFill="1"/>
    <xf numFmtId="0" fontId="0" fillId="11" borderId="0" xfId="0" applyFill="1"/>
    <xf numFmtId="0" fontId="11" fillId="12" borderId="0" xfId="0" applyFont="1" applyFill="1"/>
    <xf numFmtId="0" fontId="9" fillId="9" borderId="0" xfId="0" applyFont="1" applyFill="1"/>
    <xf numFmtId="0" fontId="0" fillId="3" borderId="0" xfId="0" quotePrefix="1" applyFill="1"/>
    <xf numFmtId="0" fontId="2" fillId="2" borderId="0" xfId="0" applyFont="1" applyFill="1" applyAlignment="1">
      <alignment horizontal="right" wrapText="1"/>
    </xf>
    <xf numFmtId="1" fontId="0" fillId="2" borderId="0" xfId="0" applyNumberFormat="1" applyFill="1" applyAlignment="1">
      <alignment horizontal="right"/>
    </xf>
    <xf numFmtId="0" fontId="2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4">
    <cellStyle name="Hyperlink" xfId="3" builtinId="8"/>
    <cellStyle name="Procent" xfId="2" builtinId="5"/>
    <cellStyle name="Standaard" xfId="0" builtinId="0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7061200</xdr:colOff>
      <xdr:row>0</xdr:row>
      <xdr:rowOff>152400</xdr:rowOff>
    </xdr:from>
    <xdr:to>
      <xdr:col>3</xdr:col>
      <xdr:colOff>1460500</xdr:colOff>
      <xdr:row>2</xdr:row>
      <xdr:rowOff>227122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2200" y="152400"/>
          <a:ext cx="2032000" cy="5827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1</xdr:row>
      <xdr:rowOff>63500</xdr:rowOff>
    </xdr:from>
    <xdr:to>
      <xdr:col>7</xdr:col>
      <xdr:colOff>876300</xdr:colOff>
      <xdr:row>3</xdr:row>
      <xdr:rowOff>100122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A08C740-609B-5C4A-B5AE-289B20973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2667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63500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E4B7BD5-71AD-9247-9976-3388D3C27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4200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45AFA92-EA84-C14E-8B10-1F76D300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6</xdr:col>
      <xdr:colOff>431800</xdr:colOff>
      <xdr:row>1</xdr:row>
      <xdr:rowOff>25400</xdr:rowOff>
    </xdr:from>
    <xdr:to>
      <xdr:col>8</xdr:col>
      <xdr:colOff>584200</xdr:colOff>
      <xdr:row>3</xdr:row>
      <xdr:rowOff>62022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AA891F6-81DC-BD48-BEA1-42B76B14C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13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1</xdr:row>
      <xdr:rowOff>0</xdr:rowOff>
    </xdr:from>
    <xdr:to>
      <xdr:col>12</xdr:col>
      <xdr:colOff>0</xdr:colOff>
      <xdr:row>3</xdr:row>
      <xdr:rowOff>36622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100" y="203200"/>
          <a:ext cx="2032000" cy="5827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431800</xdr:colOff>
      <xdr:row>1</xdr:row>
      <xdr:rowOff>25400</xdr:rowOff>
    </xdr:from>
    <xdr:to>
      <xdr:col>8</xdr:col>
      <xdr:colOff>584200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63500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4200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69F509C-8292-CA41-8A6D-6585B0D7C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6</xdr:col>
      <xdr:colOff>431800</xdr:colOff>
      <xdr:row>1</xdr:row>
      <xdr:rowOff>25400</xdr:rowOff>
    </xdr:from>
    <xdr:to>
      <xdr:col>8</xdr:col>
      <xdr:colOff>584200</xdr:colOff>
      <xdr:row>3</xdr:row>
      <xdr:rowOff>62022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56D1C12-AE5E-2149-A293-B51C23788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13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1853025-995B-7C49-8DD6-647D8C787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63500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BAFAC48-75B8-5642-B369-793A18424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4200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E2EB233-45AC-F24E-99DC-63B4D9171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6</xdr:col>
      <xdr:colOff>431800</xdr:colOff>
      <xdr:row>1</xdr:row>
      <xdr:rowOff>25400</xdr:rowOff>
    </xdr:from>
    <xdr:to>
      <xdr:col>8</xdr:col>
      <xdr:colOff>584200</xdr:colOff>
      <xdr:row>3</xdr:row>
      <xdr:rowOff>62022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50E080A-EA23-ED44-ABD0-1794B1723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13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37DB8CCE-BD32-EB41-A0DE-535586E9F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63500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3F27D9A-AB9D-6443-A016-8229FED9D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4200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9B5A826-656D-3743-B49E-E27190E58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6</xdr:col>
      <xdr:colOff>431800</xdr:colOff>
      <xdr:row>1</xdr:row>
      <xdr:rowOff>25400</xdr:rowOff>
    </xdr:from>
    <xdr:to>
      <xdr:col>8</xdr:col>
      <xdr:colOff>584200</xdr:colOff>
      <xdr:row>3</xdr:row>
      <xdr:rowOff>62022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2DD34121-39EC-C143-9239-E49695CA2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13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C350098-7934-9F48-AC1E-3AEA58526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63500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0F1C5E9-0252-CC4E-91A9-81C119A94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4200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4DA69890-5139-634D-B6BF-95B398381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6</xdr:col>
      <xdr:colOff>431800</xdr:colOff>
      <xdr:row>1</xdr:row>
      <xdr:rowOff>25400</xdr:rowOff>
    </xdr:from>
    <xdr:to>
      <xdr:col>8</xdr:col>
      <xdr:colOff>584200</xdr:colOff>
      <xdr:row>3</xdr:row>
      <xdr:rowOff>62022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B356F896-8EA0-AA4B-AF42-F5561CDC8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13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56E7B9C-DF9D-174C-BB0F-0D58E550F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63500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1ADD5-8D0E-8843-A8B5-54489E4E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4200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A0F6333-44C1-AB41-A857-6A25BBBF0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6</xdr:col>
      <xdr:colOff>431800</xdr:colOff>
      <xdr:row>1</xdr:row>
      <xdr:rowOff>25400</xdr:rowOff>
    </xdr:from>
    <xdr:to>
      <xdr:col>8</xdr:col>
      <xdr:colOff>584200</xdr:colOff>
      <xdr:row>3</xdr:row>
      <xdr:rowOff>62022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294A0E5-614B-7B46-98D9-5F590B635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13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4</xdr:row>
      <xdr:rowOff>1697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960F5D2-15EB-964A-BF2A-53BE65B72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C1A2640-0541-614A-A64A-337618268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63500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CFF1877-1092-9A45-A2ED-B2776D02F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4200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812800</xdr:colOff>
      <xdr:row>3</xdr:row>
      <xdr:rowOff>62022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DFB9EFC-D52B-7D46-9D83-B0F760B75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58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6</xdr:col>
      <xdr:colOff>431800</xdr:colOff>
      <xdr:row>1</xdr:row>
      <xdr:rowOff>25400</xdr:rowOff>
    </xdr:from>
    <xdr:to>
      <xdr:col>8</xdr:col>
      <xdr:colOff>584200</xdr:colOff>
      <xdr:row>3</xdr:row>
      <xdr:rowOff>62022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7739B2F-FA83-4B41-AB6C-486526A79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1300" y="228600"/>
          <a:ext cx="2032000" cy="582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dministratie@lambo.nl?subject=Bestelformulier%20licenties%202018-1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www.lambo.nl/docenteninstructies-online-uitgav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2:D10"/>
  <sheetViews>
    <sheetView workbookViewId="0">
      <selection activeCell="C10" sqref="C10"/>
    </sheetView>
  </sheetViews>
  <sheetFormatPr baseColWidth="10" defaultColWidth="10.83203125" defaultRowHeight="16" x14ac:dyDescent="0.2"/>
  <cols>
    <col min="1" max="2" width="10.83203125" style="3"/>
    <col min="3" max="3" width="100.1640625" style="3" customWidth="1"/>
    <col min="4" max="4" width="54.5" style="3" customWidth="1"/>
    <col min="5" max="16384" width="10.83203125" style="3"/>
  </cols>
  <sheetData>
    <row r="2" spans="2:4" ht="24" x14ac:dyDescent="0.3">
      <c r="B2" s="2" t="s">
        <v>77</v>
      </c>
    </row>
    <row r="3" spans="2:4" s="6" customFormat="1" ht="19" x14ac:dyDescent="0.25">
      <c r="B3" s="6" t="s">
        <v>41</v>
      </c>
    </row>
    <row r="5" spans="2:4" ht="34" x14ac:dyDescent="0.2">
      <c r="B5" s="25" t="s">
        <v>39</v>
      </c>
      <c r="C5" s="5" t="s">
        <v>71</v>
      </c>
    </row>
    <row r="6" spans="2:4" ht="136" x14ac:dyDescent="0.2">
      <c r="B6" s="25" t="s">
        <v>40</v>
      </c>
      <c r="C6" s="5" t="s">
        <v>70</v>
      </c>
      <c r="D6" s="5" t="s">
        <v>74</v>
      </c>
    </row>
    <row r="7" spans="2:4" x14ac:dyDescent="0.2">
      <c r="B7" s="4"/>
      <c r="C7" s="5"/>
      <c r="D7" s="5"/>
    </row>
    <row r="8" spans="2:4" x14ac:dyDescent="0.2">
      <c r="B8" s="4"/>
      <c r="C8" s="5"/>
      <c r="D8" s="5"/>
    </row>
    <row r="9" spans="2:4" x14ac:dyDescent="0.2">
      <c r="B9" s="4" t="s">
        <v>42</v>
      </c>
      <c r="C9" s="27" t="s">
        <v>64</v>
      </c>
    </row>
    <row r="10" spans="2:4" x14ac:dyDescent="0.2">
      <c r="C10" s="3" t="s">
        <v>65</v>
      </c>
    </row>
  </sheetData>
  <sheetProtection selectLockedCells="1"/>
  <hyperlinks>
    <hyperlink ref="C9" r:id="rId1" display="Stuur het ingevulde formulier naar administratie@lambo.nl. U ontvangt binnen 1 dag een bevestiging." xr:uid="{00000000-0004-0000-0000-000000000000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249977111117893"/>
  </sheetPr>
  <dimension ref="B2:I69"/>
  <sheetViews>
    <sheetView topLeftCell="A21" workbookViewId="0">
      <selection activeCell="C49" sqref="C49"/>
    </sheetView>
  </sheetViews>
  <sheetFormatPr baseColWidth="10" defaultColWidth="10.83203125" defaultRowHeight="16" x14ac:dyDescent="0.2"/>
  <cols>
    <col min="1" max="1" width="10.83203125" style="3"/>
    <col min="2" max="2" width="22.5" style="3" customWidth="1"/>
    <col min="3" max="3" width="65.6640625" style="3" customWidth="1"/>
    <col min="4" max="4" width="22" style="3" customWidth="1"/>
    <col min="5" max="5" width="15.6640625" style="3" customWidth="1"/>
    <col min="6" max="7" width="10.83203125" style="3"/>
    <col min="8" max="8" width="13.83203125" style="3" customWidth="1"/>
    <col min="9" max="16384" width="10.83203125" style="3"/>
  </cols>
  <sheetData>
    <row r="2" spans="2:9" ht="24" x14ac:dyDescent="0.3">
      <c r="B2" s="2" t="str">
        <f>Gegevens!B2</f>
        <v>Bestelformulier licenties 2023-2024</v>
      </c>
    </row>
    <row r="3" spans="2:9" ht="19" x14ac:dyDescent="0.25">
      <c r="B3" s="6" t="s">
        <v>91</v>
      </c>
    </row>
    <row r="5" spans="2:9" x14ac:dyDescent="0.2">
      <c r="E5" s="22"/>
    </row>
    <row r="6" spans="2:9" s="18" customFormat="1" ht="16" customHeight="1" x14ac:dyDescent="0.2">
      <c r="B6" s="35" t="s">
        <v>7</v>
      </c>
      <c r="C6" s="18" t="s">
        <v>5</v>
      </c>
      <c r="D6" s="18" t="s">
        <v>81</v>
      </c>
      <c r="E6" s="18" t="s">
        <v>27</v>
      </c>
      <c r="F6" s="18" t="s">
        <v>28</v>
      </c>
      <c r="G6" s="18" t="s">
        <v>33</v>
      </c>
      <c r="H6" s="18" t="s">
        <v>32</v>
      </c>
      <c r="I6" s="18" t="s">
        <v>29</v>
      </c>
    </row>
    <row r="7" spans="2:9" x14ac:dyDescent="0.2">
      <c r="B7" s="36">
        <v>9789460620966</v>
      </c>
      <c r="C7" s="19" t="s">
        <v>15</v>
      </c>
      <c r="D7" s="19" t="s">
        <v>85</v>
      </c>
      <c r="E7" s="20">
        <v>9</v>
      </c>
      <c r="F7" s="34">
        <f>'Licenties docent 7'!F7+'Licenties docent 6'!F7+'Licenties docent 5'!F7+'Licenties docent 4'!F7+'Licenties docent 3'!F7+'Licenties docent 2'!F7+'Licenties docent 1'!F7</f>
        <v>0</v>
      </c>
      <c r="G7" s="21">
        <f>IF(F7&lt;10,0%,IF(F7&lt;25,5%,IF(F7&lt;100,10%,15%)))</f>
        <v>0</v>
      </c>
      <c r="H7" s="20">
        <f t="shared" ref="H7:H25" si="0">E7*F7*G7</f>
        <v>0</v>
      </c>
      <c r="I7" s="22">
        <f>E7*F7-H7</f>
        <v>0</v>
      </c>
    </row>
    <row r="8" spans="2:9" x14ac:dyDescent="0.2">
      <c r="B8" s="36">
        <v>9789460621154</v>
      </c>
      <c r="C8" s="19" t="s">
        <v>14</v>
      </c>
      <c r="D8" s="19" t="s">
        <v>85</v>
      </c>
      <c r="E8" s="20">
        <v>5</v>
      </c>
      <c r="F8" s="34">
        <f>'Licenties docent 7'!F8+'Licenties docent 6'!F8+'Licenties docent 5'!F8+'Licenties docent 4'!F8+'Licenties docent 3'!F8+'Licenties docent 2'!F8+'Licenties docent 1'!F8</f>
        <v>0</v>
      </c>
      <c r="G8" s="21">
        <f t="shared" ref="G8:G28" si="1">IF(F8&lt;10,0%,IF(F8&lt;25,5%,IF(F8&lt;100,10%,15%)))</f>
        <v>0</v>
      </c>
      <c r="H8" s="20">
        <f t="shared" si="0"/>
        <v>0</v>
      </c>
      <c r="I8" s="22">
        <f t="shared" ref="I8:I36" si="2">E8*F8-H8</f>
        <v>0</v>
      </c>
    </row>
    <row r="9" spans="2:9" x14ac:dyDescent="0.2">
      <c r="B9" s="36">
        <v>9789460621086</v>
      </c>
      <c r="C9" s="19" t="s">
        <v>16</v>
      </c>
      <c r="D9" s="19" t="s">
        <v>85</v>
      </c>
      <c r="E9" s="20">
        <v>9</v>
      </c>
      <c r="F9" s="34">
        <f>'Licenties docent 7'!F9+'Licenties docent 6'!F9+'Licenties docent 5'!F9+'Licenties docent 4'!F9+'Licenties docent 3'!F9+'Licenties docent 2'!F9+'Licenties docent 1'!F9</f>
        <v>0</v>
      </c>
      <c r="G9" s="21">
        <f t="shared" si="1"/>
        <v>0</v>
      </c>
      <c r="H9" s="20">
        <f t="shared" si="0"/>
        <v>0</v>
      </c>
      <c r="I9" s="22">
        <f t="shared" si="2"/>
        <v>0</v>
      </c>
    </row>
    <row r="10" spans="2:9" x14ac:dyDescent="0.2">
      <c r="B10" s="36">
        <v>9789460621017</v>
      </c>
      <c r="C10" s="19" t="s">
        <v>17</v>
      </c>
      <c r="D10" s="19" t="s">
        <v>85</v>
      </c>
      <c r="E10" s="20">
        <v>5</v>
      </c>
      <c r="F10" s="34">
        <f>'Licenties docent 7'!F10+'Licenties docent 6'!F10+'Licenties docent 5'!F10+'Licenties docent 4'!F10+'Licenties docent 3'!F10+'Licenties docent 2'!F10+'Licenties docent 1'!F10</f>
        <v>0</v>
      </c>
      <c r="G10" s="21">
        <f t="shared" si="1"/>
        <v>0</v>
      </c>
      <c r="H10" s="20">
        <f t="shared" si="0"/>
        <v>0</v>
      </c>
      <c r="I10" s="22">
        <f t="shared" si="2"/>
        <v>0</v>
      </c>
    </row>
    <row r="11" spans="2:9" x14ac:dyDescent="0.2">
      <c r="B11" s="36">
        <v>9789460621109</v>
      </c>
      <c r="C11" s="19" t="s">
        <v>92</v>
      </c>
      <c r="D11" s="19" t="s">
        <v>85</v>
      </c>
      <c r="E11" s="20">
        <v>9</v>
      </c>
      <c r="F11" s="34">
        <f>'Licenties docent 7'!F11+'Licenties docent 6'!F11+'Licenties docent 5'!F11+'Licenties docent 4'!F11+'Licenties docent 3'!F11+'Licenties docent 2'!F11+'Licenties docent 1'!F11</f>
        <v>0</v>
      </c>
      <c r="G11" s="21">
        <f t="shared" si="1"/>
        <v>0</v>
      </c>
      <c r="H11" s="20">
        <f t="shared" si="0"/>
        <v>0</v>
      </c>
      <c r="I11" s="22">
        <f t="shared" si="2"/>
        <v>0</v>
      </c>
    </row>
    <row r="12" spans="2:9" x14ac:dyDescent="0.2">
      <c r="B12" s="36">
        <v>9789460621215</v>
      </c>
      <c r="C12" s="19" t="s">
        <v>93</v>
      </c>
      <c r="D12" s="19" t="s">
        <v>85</v>
      </c>
      <c r="E12" s="20">
        <v>5</v>
      </c>
      <c r="F12" s="34">
        <f>'Licenties docent 7'!F12+'Licenties docent 6'!F12+'Licenties docent 5'!F12+'Licenties docent 4'!F12+'Licenties docent 3'!F12+'Licenties docent 2'!F12+'Licenties docent 1'!F12</f>
        <v>0</v>
      </c>
      <c r="G12" s="21">
        <f t="shared" si="1"/>
        <v>0</v>
      </c>
      <c r="H12" s="20">
        <f t="shared" si="0"/>
        <v>0</v>
      </c>
      <c r="I12" s="22">
        <f t="shared" si="2"/>
        <v>0</v>
      </c>
    </row>
    <row r="13" spans="2:9" x14ac:dyDescent="0.2">
      <c r="B13" s="36">
        <v>9789460621093</v>
      </c>
      <c r="C13" s="19" t="s">
        <v>18</v>
      </c>
      <c r="D13" s="19" t="s">
        <v>85</v>
      </c>
      <c r="E13" s="20">
        <v>9</v>
      </c>
      <c r="F13" s="34">
        <f>'Licenties docent 7'!F13+'Licenties docent 6'!F13+'Licenties docent 5'!F13+'Licenties docent 4'!F13+'Licenties docent 3'!F13+'Licenties docent 2'!F13+'Licenties docent 1'!F13</f>
        <v>0</v>
      </c>
      <c r="G13" s="21">
        <f t="shared" si="1"/>
        <v>0</v>
      </c>
      <c r="H13" s="20">
        <f t="shared" si="0"/>
        <v>0</v>
      </c>
      <c r="I13" s="22">
        <f t="shared" si="2"/>
        <v>0</v>
      </c>
    </row>
    <row r="14" spans="2:9" x14ac:dyDescent="0.2">
      <c r="B14" s="36">
        <v>9789460621123</v>
      </c>
      <c r="C14" s="19" t="s">
        <v>19</v>
      </c>
      <c r="D14" s="19" t="s">
        <v>85</v>
      </c>
      <c r="E14" s="20">
        <v>5</v>
      </c>
      <c r="F14" s="34">
        <f>'Licenties docent 7'!F14+'Licenties docent 6'!F14+'Licenties docent 5'!F14+'Licenties docent 4'!F14+'Licenties docent 3'!F14+'Licenties docent 2'!F14+'Licenties docent 1'!F14</f>
        <v>0</v>
      </c>
      <c r="G14" s="21">
        <f t="shared" si="1"/>
        <v>0</v>
      </c>
      <c r="H14" s="20">
        <f t="shared" si="0"/>
        <v>0</v>
      </c>
      <c r="I14" s="22">
        <f t="shared" si="2"/>
        <v>0</v>
      </c>
    </row>
    <row r="15" spans="2:9" x14ac:dyDescent="0.2">
      <c r="B15" s="36">
        <v>9789460621079</v>
      </c>
      <c r="C15" s="19" t="s">
        <v>20</v>
      </c>
      <c r="D15" s="19" t="s">
        <v>85</v>
      </c>
      <c r="E15" s="20">
        <v>9</v>
      </c>
      <c r="F15" s="34">
        <f>'Licenties docent 7'!F15+'Licenties docent 6'!F15+'Licenties docent 5'!F15+'Licenties docent 4'!F15+'Licenties docent 3'!F15+'Licenties docent 2'!F15+'Licenties docent 1'!F15</f>
        <v>0</v>
      </c>
      <c r="G15" s="21">
        <f t="shared" si="1"/>
        <v>0</v>
      </c>
      <c r="H15" s="20">
        <f t="shared" si="0"/>
        <v>0</v>
      </c>
      <c r="I15" s="22">
        <f t="shared" si="2"/>
        <v>0</v>
      </c>
    </row>
    <row r="16" spans="2:9" x14ac:dyDescent="0.2">
      <c r="B16" s="36">
        <v>9789460621147</v>
      </c>
      <c r="C16" s="19" t="s">
        <v>21</v>
      </c>
      <c r="D16" s="19" t="s">
        <v>85</v>
      </c>
      <c r="E16" s="20">
        <v>5</v>
      </c>
      <c r="F16" s="34">
        <f>'Licenties docent 7'!F16+'Licenties docent 6'!F16+'Licenties docent 5'!F16+'Licenties docent 4'!F16+'Licenties docent 3'!F16+'Licenties docent 2'!F16+'Licenties docent 1'!F16</f>
        <v>0</v>
      </c>
      <c r="G16" s="21">
        <f t="shared" si="1"/>
        <v>0</v>
      </c>
      <c r="H16" s="20">
        <f t="shared" si="0"/>
        <v>0</v>
      </c>
      <c r="I16" s="22">
        <f t="shared" si="2"/>
        <v>0</v>
      </c>
    </row>
    <row r="17" spans="2:9" x14ac:dyDescent="0.2">
      <c r="B17" s="36">
        <v>9789460621000</v>
      </c>
      <c r="C17" s="19" t="s">
        <v>22</v>
      </c>
      <c r="D17" s="19" t="s">
        <v>85</v>
      </c>
      <c r="E17" s="20">
        <v>9</v>
      </c>
      <c r="F17" s="34">
        <f>'Licenties docent 7'!F17+'Licenties docent 6'!F17+'Licenties docent 5'!F17+'Licenties docent 4'!F17+'Licenties docent 3'!F17+'Licenties docent 2'!F17+'Licenties docent 1'!F17</f>
        <v>0</v>
      </c>
      <c r="G17" s="21">
        <f t="shared" si="1"/>
        <v>0</v>
      </c>
      <c r="H17" s="20">
        <f t="shared" si="0"/>
        <v>0</v>
      </c>
      <c r="I17" s="22">
        <f t="shared" si="2"/>
        <v>0</v>
      </c>
    </row>
    <row r="18" spans="2:9" x14ac:dyDescent="0.2">
      <c r="B18" s="36">
        <v>9789460621130</v>
      </c>
      <c r="C18" s="19" t="s">
        <v>23</v>
      </c>
      <c r="D18" s="19" t="s">
        <v>85</v>
      </c>
      <c r="E18" s="20">
        <v>5</v>
      </c>
      <c r="F18" s="34">
        <f>'Licenties docent 7'!F18+'Licenties docent 6'!F18+'Licenties docent 5'!F18+'Licenties docent 4'!F18+'Licenties docent 3'!F18+'Licenties docent 2'!F18+'Licenties docent 1'!F18</f>
        <v>0</v>
      </c>
      <c r="G18" s="21">
        <f t="shared" si="1"/>
        <v>0</v>
      </c>
      <c r="H18" s="20">
        <f t="shared" si="0"/>
        <v>0</v>
      </c>
      <c r="I18" s="22">
        <f t="shared" si="2"/>
        <v>0</v>
      </c>
    </row>
    <row r="19" spans="2:9" x14ac:dyDescent="0.2">
      <c r="B19" s="36"/>
      <c r="C19" s="19" t="s">
        <v>95</v>
      </c>
      <c r="D19" s="19" t="s">
        <v>85</v>
      </c>
      <c r="E19" s="20">
        <v>25</v>
      </c>
      <c r="F19" s="34">
        <f>'Licenties docent 7'!F19+'Licenties docent 6'!F19+'Licenties docent 5'!F19+'Licenties docent 4'!F19+'Licenties docent 3'!F19+'Licenties docent 2'!F19+'Licenties docent 1'!F19</f>
        <v>0</v>
      </c>
      <c r="G19" s="21">
        <f t="shared" si="1"/>
        <v>0</v>
      </c>
      <c r="H19" s="20">
        <f t="shared" si="0"/>
        <v>0</v>
      </c>
      <c r="I19" s="22">
        <f t="shared" si="2"/>
        <v>0</v>
      </c>
    </row>
    <row r="20" spans="2:9" x14ac:dyDescent="0.2">
      <c r="B20" s="36"/>
      <c r="C20" s="19" t="s">
        <v>96</v>
      </c>
      <c r="D20" s="19" t="s">
        <v>85</v>
      </c>
      <c r="E20" s="20">
        <v>35</v>
      </c>
      <c r="F20" s="34">
        <f>'Licenties docent 7'!F20+'Licenties docent 6'!F20+'Licenties docent 5'!F20+'Licenties docent 4'!F20+'Licenties docent 3'!F20+'Licenties docent 2'!F20+'Licenties docent 1'!F20</f>
        <v>0</v>
      </c>
      <c r="G20" s="21">
        <f t="shared" si="1"/>
        <v>0</v>
      </c>
      <c r="H20" s="20">
        <f t="shared" si="0"/>
        <v>0</v>
      </c>
      <c r="I20" s="22">
        <f t="shared" si="2"/>
        <v>0</v>
      </c>
    </row>
    <row r="21" spans="2:9" x14ac:dyDescent="0.2">
      <c r="B21" s="36"/>
      <c r="C21" s="19"/>
      <c r="D21" s="19"/>
      <c r="E21" s="20"/>
      <c r="F21" s="20"/>
      <c r="G21" s="21"/>
      <c r="H21" s="20"/>
      <c r="I21" s="22"/>
    </row>
    <row r="22" spans="2:9" x14ac:dyDescent="0.2">
      <c r="B22" s="36">
        <v>9789460621208</v>
      </c>
      <c r="C22" s="19" t="s">
        <v>24</v>
      </c>
      <c r="D22" s="19" t="s">
        <v>84</v>
      </c>
      <c r="E22" s="20">
        <v>8</v>
      </c>
      <c r="F22" s="34">
        <f>'Licenties docent 7'!F22+'Licenties docent 6'!F22+'Licenties docent 5'!F22+'Licenties docent 4'!F22+'Licenties docent 3'!F22+'Licenties docent 2'!F22+'Licenties docent 1'!F22</f>
        <v>0</v>
      </c>
      <c r="G22" s="21">
        <f t="shared" si="1"/>
        <v>0</v>
      </c>
      <c r="H22" s="20">
        <f t="shared" si="0"/>
        <v>0</v>
      </c>
      <c r="I22" s="22">
        <f t="shared" si="2"/>
        <v>0</v>
      </c>
    </row>
    <row r="23" spans="2:9" x14ac:dyDescent="0.2">
      <c r="B23" s="36">
        <v>9789460621345</v>
      </c>
      <c r="C23" s="19" t="s">
        <v>76</v>
      </c>
      <c r="D23" s="19" t="s">
        <v>84</v>
      </c>
      <c r="E23" s="20">
        <v>10</v>
      </c>
      <c r="F23" s="34">
        <f>'Licenties docent 7'!F23+'Licenties docent 6'!F23+'Licenties docent 5'!F23+'Licenties docent 4'!F23+'Licenties docent 3'!F23+'Licenties docent 2'!F23+'Licenties docent 1'!F23</f>
        <v>0</v>
      </c>
      <c r="G23" s="21">
        <f t="shared" si="1"/>
        <v>0</v>
      </c>
      <c r="H23" s="20">
        <f t="shared" si="0"/>
        <v>0</v>
      </c>
      <c r="I23" s="22">
        <f t="shared" si="2"/>
        <v>0</v>
      </c>
    </row>
    <row r="24" spans="2:9" x14ac:dyDescent="0.2">
      <c r="B24" s="36">
        <v>9789460621802</v>
      </c>
      <c r="C24" s="19" t="s">
        <v>25</v>
      </c>
      <c r="D24" s="19" t="s">
        <v>84</v>
      </c>
      <c r="E24" s="20">
        <v>15</v>
      </c>
      <c r="F24" s="34">
        <f>'Licenties docent 7'!F24+'Licenties docent 6'!F24+'Licenties docent 5'!F24+'Licenties docent 4'!F24+'Licenties docent 3'!F24+'Licenties docent 2'!F24+'Licenties docent 1'!F24</f>
        <v>0</v>
      </c>
      <c r="G24" s="21">
        <f t="shared" si="1"/>
        <v>0</v>
      </c>
      <c r="H24" s="20">
        <f t="shared" si="0"/>
        <v>0</v>
      </c>
      <c r="I24" s="22">
        <f t="shared" si="2"/>
        <v>0</v>
      </c>
    </row>
    <row r="25" spans="2:9" x14ac:dyDescent="0.2">
      <c r="B25" s="36">
        <v>9789460621291</v>
      </c>
      <c r="C25" s="19" t="s">
        <v>100</v>
      </c>
      <c r="D25" s="19" t="s">
        <v>84</v>
      </c>
      <c r="E25" s="20">
        <v>13.5</v>
      </c>
      <c r="F25" s="34">
        <f>'Licenties docent 7'!F25+'Licenties docent 6'!F25+'Licenties docent 5'!F25+'Licenties docent 4'!F25+'Licenties docent 3'!F25+'Licenties docent 2'!F25+'Licenties docent 1'!F26</f>
        <v>0</v>
      </c>
      <c r="G25" s="21">
        <f t="shared" si="1"/>
        <v>0</v>
      </c>
      <c r="H25" s="20">
        <f t="shared" si="0"/>
        <v>0</v>
      </c>
      <c r="I25" s="22">
        <f t="shared" si="2"/>
        <v>0</v>
      </c>
    </row>
    <row r="26" spans="2:9" x14ac:dyDescent="0.2">
      <c r="B26" s="36">
        <v>9789460621451</v>
      </c>
      <c r="C26" s="19" t="s">
        <v>73</v>
      </c>
      <c r="D26" s="19" t="s">
        <v>84</v>
      </c>
      <c r="E26" s="20">
        <v>5</v>
      </c>
      <c r="F26" s="34">
        <f>'Licenties docent 7'!F26+'Licenties docent 6'!F26+'Licenties docent 5'!F26+'Licenties docent 4'!F26+'Licenties docent 3'!F26+'Licenties docent 2'!F26+'Licenties docent 1'!F27</f>
        <v>0</v>
      </c>
      <c r="G26" s="21">
        <f t="shared" si="1"/>
        <v>0</v>
      </c>
      <c r="H26" s="20">
        <f t="shared" ref="H26:H27" si="3">E26*F26*G26</f>
        <v>0</v>
      </c>
      <c r="I26" s="22">
        <f t="shared" si="2"/>
        <v>0</v>
      </c>
    </row>
    <row r="27" spans="2:9" x14ac:dyDescent="0.2">
      <c r="B27" s="36">
        <v>9789460621734</v>
      </c>
      <c r="C27" s="19" t="s">
        <v>98</v>
      </c>
      <c r="D27" s="19" t="s">
        <v>84</v>
      </c>
      <c r="E27" s="20">
        <v>5</v>
      </c>
      <c r="F27" s="34">
        <f>'Licenties docent 7'!F27+'Licenties docent 6'!F27+'Licenties docent 5'!F27+'Licenties docent 4'!F27+'Licenties docent 3'!F27+'Licenties docent 2'!F27+'Licenties docent 1'!F28</f>
        <v>0</v>
      </c>
      <c r="G27" s="21">
        <f t="shared" si="1"/>
        <v>0</v>
      </c>
      <c r="H27" s="20">
        <f t="shared" si="3"/>
        <v>0</v>
      </c>
      <c r="I27" s="22">
        <f t="shared" si="2"/>
        <v>0</v>
      </c>
    </row>
    <row r="28" spans="2:9" x14ac:dyDescent="0.2">
      <c r="B28" s="36">
        <v>9789460621901</v>
      </c>
      <c r="C28" s="19" t="s">
        <v>99</v>
      </c>
      <c r="D28" s="19" t="s">
        <v>84</v>
      </c>
      <c r="E28" s="20">
        <v>5</v>
      </c>
      <c r="F28" s="34">
        <f>'Licenties docent 7'!F28+'Licenties docent 6'!F28+'Licenties docent 5'!F28+'Licenties docent 4'!F28+'Licenties docent 3'!F28+'Licenties docent 2'!F28+'Licenties docent 1'!F29</f>
        <v>0</v>
      </c>
      <c r="G28" s="21">
        <f t="shared" ref="G28" si="4">IF(F28&lt;10,0%,IF(F28&lt;25,5%,IF(F28&lt;100,10%,15%)))</f>
        <v>0</v>
      </c>
      <c r="H28" s="20">
        <f t="shared" ref="H28" si="5">E28*F28*G28</f>
        <v>0</v>
      </c>
      <c r="I28" s="22">
        <f t="shared" si="2"/>
        <v>0</v>
      </c>
    </row>
    <row r="29" spans="2:9" x14ac:dyDescent="0.2">
      <c r="B29" s="36"/>
      <c r="C29" s="19"/>
      <c r="D29" s="19"/>
      <c r="E29" s="20"/>
      <c r="F29" s="20"/>
      <c r="G29" s="20"/>
      <c r="H29" s="20"/>
      <c r="I29" s="20"/>
    </row>
    <row r="30" spans="2:9" x14ac:dyDescent="0.2">
      <c r="B30" s="36">
        <v>9789460621246</v>
      </c>
      <c r="C30" s="19" t="s">
        <v>26</v>
      </c>
      <c r="D30" s="19" t="s">
        <v>83</v>
      </c>
      <c r="E30" s="20">
        <v>14</v>
      </c>
      <c r="F30" s="34">
        <f>'Licenties docent 7'!F30+'Licenties docent 6'!F30+'Licenties docent 5'!F30+'Licenties docent 4'!F30+'Licenties docent 3'!F30+'Licenties docent 2'!F30+'Licenties docent 1'!F31</f>
        <v>0</v>
      </c>
      <c r="G30" s="21">
        <f t="shared" ref="G30:G31" si="6">IF(F30&lt;10,0%,IF(F30&lt;25,5%,IF(F30&lt;100,10%,15%)))</f>
        <v>0</v>
      </c>
      <c r="H30" s="20">
        <f t="shared" ref="H30:H31" si="7">E30*F30*G30</f>
        <v>0</v>
      </c>
      <c r="I30" s="22">
        <f t="shared" si="2"/>
        <v>0</v>
      </c>
    </row>
    <row r="31" spans="2:9" x14ac:dyDescent="0.2">
      <c r="B31" s="36">
        <v>9789460622021</v>
      </c>
      <c r="C31" s="19" t="s">
        <v>79</v>
      </c>
      <c r="D31" s="19" t="s">
        <v>83</v>
      </c>
      <c r="E31" s="20">
        <v>14</v>
      </c>
      <c r="F31" s="34">
        <f>'Licenties docent 7'!F31+'Licenties docent 6'!F31+'Licenties docent 5'!F31+'Licenties docent 4'!F31+'Licenties docent 3'!F31+'Licenties docent 2'!F31+'Licenties docent 1'!F32</f>
        <v>0</v>
      </c>
      <c r="G31" s="21">
        <f t="shared" si="6"/>
        <v>0</v>
      </c>
      <c r="H31" s="20">
        <f t="shared" si="7"/>
        <v>0</v>
      </c>
      <c r="I31" s="22">
        <f t="shared" si="2"/>
        <v>0</v>
      </c>
    </row>
    <row r="32" spans="2:9" x14ac:dyDescent="0.2">
      <c r="B32" s="36"/>
      <c r="E32" s="20"/>
    </row>
    <row r="33" spans="2:9" x14ac:dyDescent="0.2">
      <c r="B33" s="36">
        <v>9789460621659</v>
      </c>
      <c r="C33" s="3" t="s">
        <v>87</v>
      </c>
      <c r="D33" s="3" t="s">
        <v>86</v>
      </c>
      <c r="E33" s="20">
        <v>15</v>
      </c>
      <c r="F33" s="34">
        <f>'Licenties docent 7'!F33+'Licenties docent 6'!F33+'Licenties docent 5'!F33+'Licenties docent 4'!F33+'Licenties docent 3'!F33+'Licenties docent 2'!F33+'Licenties docent 1'!F34</f>
        <v>0</v>
      </c>
      <c r="G33" s="21">
        <f t="shared" ref="G33:G36" si="8">IF(F33&lt;10,0%,IF(F33&lt;25,5%,IF(F33&lt;100,10%,15%)))</f>
        <v>0</v>
      </c>
      <c r="H33" s="20">
        <f t="shared" ref="H33:H36" si="9">E33*F33*G33</f>
        <v>0</v>
      </c>
      <c r="I33" s="22">
        <f t="shared" si="2"/>
        <v>0</v>
      </c>
    </row>
    <row r="34" spans="2:9" x14ac:dyDescent="0.2">
      <c r="B34" s="36">
        <v>9789460621673</v>
      </c>
      <c r="C34" s="3" t="s">
        <v>88</v>
      </c>
      <c r="D34" s="3" t="s">
        <v>86</v>
      </c>
      <c r="E34" s="20">
        <v>15</v>
      </c>
      <c r="F34" s="34">
        <f>'Licenties docent 7'!F34+'Licenties docent 6'!F34+'Licenties docent 5'!F34+'Licenties docent 4'!F34+'Licenties docent 3'!F34+'Licenties docent 2'!F34+'Licenties docent 1'!F35</f>
        <v>0</v>
      </c>
      <c r="G34" s="21">
        <f t="shared" si="8"/>
        <v>0</v>
      </c>
      <c r="H34" s="20">
        <f t="shared" si="9"/>
        <v>0</v>
      </c>
      <c r="I34" s="22">
        <f t="shared" si="2"/>
        <v>0</v>
      </c>
    </row>
    <row r="35" spans="2:9" x14ac:dyDescent="0.2">
      <c r="B35" s="36">
        <v>9789460621697</v>
      </c>
      <c r="C35" s="32" t="s">
        <v>90</v>
      </c>
      <c r="D35" s="3" t="s">
        <v>86</v>
      </c>
      <c r="E35" s="20">
        <v>12</v>
      </c>
      <c r="F35" s="34">
        <f>'Licenties docent 7'!F35+'Licenties docent 6'!F35+'Licenties docent 5'!F35+'Licenties docent 4'!F35+'Licenties docent 3'!F35+'Licenties docent 2'!F35+'Licenties docent 1'!F36</f>
        <v>0</v>
      </c>
      <c r="G35" s="21">
        <f t="shared" si="8"/>
        <v>0</v>
      </c>
      <c r="H35" s="20">
        <f t="shared" si="9"/>
        <v>0</v>
      </c>
      <c r="I35" s="22">
        <f t="shared" si="2"/>
        <v>0</v>
      </c>
    </row>
    <row r="36" spans="2:9" x14ac:dyDescent="0.2">
      <c r="B36" s="36">
        <v>9789460621727</v>
      </c>
      <c r="C36" s="3" t="s">
        <v>89</v>
      </c>
      <c r="D36" s="3" t="s">
        <v>86</v>
      </c>
      <c r="E36" s="20">
        <v>12</v>
      </c>
      <c r="F36" s="34">
        <f>'Licenties docent 7'!F36+'Licenties docent 6'!F36+'Licenties docent 5'!F36+'Licenties docent 4'!F36+'Licenties docent 3'!F36+'Licenties docent 2'!F36+'Licenties docent 1'!F37</f>
        <v>0</v>
      </c>
      <c r="G36" s="21">
        <f t="shared" si="8"/>
        <v>0</v>
      </c>
      <c r="H36" s="20">
        <f t="shared" si="9"/>
        <v>0</v>
      </c>
      <c r="I36" s="22">
        <f t="shared" si="2"/>
        <v>0</v>
      </c>
    </row>
    <row r="37" spans="2:9" s="4" customFormat="1" x14ac:dyDescent="0.2">
      <c r="B37" s="24"/>
      <c r="C37" s="3"/>
      <c r="D37" s="3"/>
      <c r="E37" s="20"/>
      <c r="F37" s="3"/>
    </row>
    <row r="38" spans="2:9" x14ac:dyDescent="0.2">
      <c r="B38" s="37" t="s">
        <v>7</v>
      </c>
      <c r="C38" s="4" t="s">
        <v>6</v>
      </c>
      <c r="D38" s="4" t="s">
        <v>81</v>
      </c>
      <c r="E38" s="23"/>
      <c r="F38" s="4"/>
      <c r="G38" s="4"/>
      <c r="H38" s="4"/>
      <c r="I38" s="4"/>
    </row>
    <row r="39" spans="2:9" x14ac:dyDescent="0.2">
      <c r="B39" s="24" t="s">
        <v>8</v>
      </c>
      <c r="C39" s="19" t="s">
        <v>0</v>
      </c>
      <c r="D39" s="19" t="s">
        <v>85</v>
      </c>
      <c r="E39" s="20">
        <v>15</v>
      </c>
      <c r="F39" s="34">
        <f>'Licenties docent 7'!F39+'Licenties docent 6'!F39+'Licenties docent 5'!F39+'Licenties docent 4'!F39+'Licenties docent 3'!F39+'Licenties docent 2'!F39+'Licenties docent 1'!F40</f>
        <v>0</v>
      </c>
      <c r="G39" s="21">
        <f t="shared" ref="G39:G45" si="10">IF(F39&lt;10,0%,IF(F39&lt;25,5%,IF(F39&lt;100,10%,15%)))</f>
        <v>0</v>
      </c>
      <c r="H39" s="20">
        <f t="shared" ref="H39:H45" si="11">E39*F39*G39</f>
        <v>0</v>
      </c>
      <c r="I39" s="22">
        <f t="shared" ref="I39:I45" si="12">E39*F39-H39</f>
        <v>0</v>
      </c>
    </row>
    <row r="40" spans="2:9" x14ac:dyDescent="0.2">
      <c r="B40" s="24" t="s">
        <v>9</v>
      </c>
      <c r="C40" s="19" t="s">
        <v>1</v>
      </c>
      <c r="D40" s="19" t="s">
        <v>85</v>
      </c>
      <c r="E40" s="20">
        <v>15</v>
      </c>
      <c r="F40" s="34">
        <f>'Licenties docent 7'!F40+'Licenties docent 6'!F40+'Licenties docent 5'!F40+'Licenties docent 4'!F40+'Licenties docent 3'!F40+'Licenties docent 2'!F40+'Licenties docent 1'!F41</f>
        <v>0</v>
      </c>
      <c r="G40" s="21">
        <f t="shared" si="10"/>
        <v>0</v>
      </c>
      <c r="H40" s="20">
        <f t="shared" si="11"/>
        <v>0</v>
      </c>
      <c r="I40" s="22">
        <f t="shared" si="12"/>
        <v>0</v>
      </c>
    </row>
    <row r="41" spans="2:9" x14ac:dyDescent="0.2">
      <c r="B41" s="24" t="s">
        <v>10</v>
      </c>
      <c r="C41" s="19" t="s">
        <v>94</v>
      </c>
      <c r="D41" s="19" t="s">
        <v>85</v>
      </c>
      <c r="E41" s="20">
        <v>15</v>
      </c>
      <c r="F41" s="34">
        <f>'Licenties docent 7'!F41+'Licenties docent 6'!F41+'Licenties docent 5'!F41+'Licenties docent 4'!F41+'Licenties docent 3'!F41+'Licenties docent 2'!F41+'Licenties docent 1'!F42</f>
        <v>0</v>
      </c>
      <c r="G41" s="21">
        <f t="shared" si="10"/>
        <v>0</v>
      </c>
      <c r="H41" s="20">
        <f t="shared" si="11"/>
        <v>0</v>
      </c>
      <c r="I41" s="22">
        <f t="shared" si="12"/>
        <v>0</v>
      </c>
    </row>
    <row r="42" spans="2:9" x14ac:dyDescent="0.2">
      <c r="B42" s="24" t="s">
        <v>11</v>
      </c>
      <c r="C42" s="19" t="s">
        <v>2</v>
      </c>
      <c r="D42" s="19" t="s">
        <v>85</v>
      </c>
      <c r="E42" s="20">
        <v>15</v>
      </c>
      <c r="F42" s="34">
        <f>'Licenties docent 7'!F42+'Licenties docent 6'!F42+'Licenties docent 5'!F42+'Licenties docent 4'!F42+'Licenties docent 3'!F42+'Licenties docent 2'!F42+'Licenties docent 1'!F43</f>
        <v>0</v>
      </c>
      <c r="G42" s="21">
        <f t="shared" si="10"/>
        <v>0</v>
      </c>
      <c r="H42" s="20">
        <f t="shared" si="11"/>
        <v>0</v>
      </c>
      <c r="I42" s="22">
        <f t="shared" si="12"/>
        <v>0</v>
      </c>
    </row>
    <row r="43" spans="2:9" x14ac:dyDescent="0.2">
      <c r="B43" s="24" t="s">
        <v>12</v>
      </c>
      <c r="C43" s="19" t="s">
        <v>3</v>
      </c>
      <c r="D43" s="19" t="s">
        <v>85</v>
      </c>
      <c r="E43" s="20">
        <v>15</v>
      </c>
      <c r="F43" s="34">
        <f>'Licenties docent 7'!F43+'Licenties docent 6'!F43+'Licenties docent 5'!F43+'Licenties docent 4'!F43+'Licenties docent 3'!F43+'Licenties docent 2'!F43+'Licenties docent 1'!F44</f>
        <v>0</v>
      </c>
      <c r="G43" s="21">
        <f t="shared" si="10"/>
        <v>0</v>
      </c>
      <c r="H43" s="20">
        <f t="shared" si="11"/>
        <v>0</v>
      </c>
      <c r="I43" s="22">
        <f t="shared" si="12"/>
        <v>0</v>
      </c>
    </row>
    <row r="44" spans="2:9" x14ac:dyDescent="0.2">
      <c r="B44" s="24" t="s">
        <v>13</v>
      </c>
      <c r="C44" s="19" t="s">
        <v>4</v>
      </c>
      <c r="D44" s="19" t="s">
        <v>85</v>
      </c>
      <c r="E44" s="20">
        <v>15</v>
      </c>
      <c r="F44" s="34">
        <f>'Licenties docent 7'!F44+'Licenties docent 6'!F44+'Licenties docent 5'!F44+'Licenties docent 4'!F44+'Licenties docent 3'!F44+'Licenties docent 2'!F44+'Licenties docent 1'!F45</f>
        <v>0</v>
      </c>
      <c r="G44" s="21">
        <f t="shared" si="10"/>
        <v>0</v>
      </c>
      <c r="H44" s="20">
        <f t="shared" si="11"/>
        <v>0</v>
      </c>
      <c r="I44" s="22">
        <f t="shared" si="12"/>
        <v>0</v>
      </c>
    </row>
    <row r="45" spans="2:9" x14ac:dyDescent="0.2">
      <c r="B45" s="24" t="s">
        <v>80</v>
      </c>
      <c r="C45" s="3" t="s">
        <v>82</v>
      </c>
      <c r="D45" s="19" t="s">
        <v>85</v>
      </c>
      <c r="E45" s="20">
        <v>89</v>
      </c>
      <c r="F45" s="34">
        <f>'Licenties docent 7'!F45+'Licenties docent 6'!F45+'Licenties docent 5'!F45+'Licenties docent 4'!F45+'Licenties docent 3'!F45+'Licenties docent 2'!F45+'Licenties docent 1'!F46</f>
        <v>0</v>
      </c>
      <c r="G45" s="21">
        <f t="shared" si="10"/>
        <v>0</v>
      </c>
      <c r="H45" s="20">
        <f t="shared" si="11"/>
        <v>0</v>
      </c>
      <c r="I45" s="22">
        <f t="shared" si="12"/>
        <v>0</v>
      </c>
    </row>
    <row r="46" spans="2:9" x14ac:dyDescent="0.2">
      <c r="B46" s="24"/>
      <c r="D46" s="19"/>
      <c r="E46" s="20"/>
      <c r="F46" s="19"/>
      <c r="G46" s="21"/>
      <c r="H46" s="20"/>
      <c r="I46" s="22"/>
    </row>
    <row r="47" spans="2:9" x14ac:dyDescent="0.2">
      <c r="C47" s="4" t="s">
        <v>31</v>
      </c>
      <c r="E47" s="20"/>
      <c r="F47" s="19"/>
    </row>
    <row r="48" spans="2:9" x14ac:dyDescent="0.2">
      <c r="C48" s="3" t="s">
        <v>75</v>
      </c>
      <c r="E48" s="20">
        <v>50</v>
      </c>
      <c r="I48" s="22">
        <f>IF(F49=0,0,IF(F49=1,50))</f>
        <v>0</v>
      </c>
    </row>
    <row r="49" spans="3:9" x14ac:dyDescent="0.2">
      <c r="C49" s="27" t="s">
        <v>34</v>
      </c>
      <c r="F49" s="26">
        <v>0</v>
      </c>
    </row>
    <row r="51" spans="3:9" x14ac:dyDescent="0.2">
      <c r="C51" s="3" t="s">
        <v>72</v>
      </c>
      <c r="E51" s="10">
        <v>2</v>
      </c>
      <c r="F51" s="24"/>
      <c r="I51" s="10">
        <f>IF(F49=0,2,IF(F49=1,0))</f>
        <v>2</v>
      </c>
    </row>
    <row r="52" spans="3:9" x14ac:dyDescent="0.2">
      <c r="E52" s="10"/>
      <c r="F52" s="3">
        <f>IF(F49=0,1,IF(F49=1,0))</f>
        <v>1</v>
      </c>
      <c r="I52" s="10"/>
    </row>
    <row r="53" spans="3:9" x14ac:dyDescent="0.2">
      <c r="I53" s="4" t="s">
        <v>30</v>
      </c>
    </row>
    <row r="54" spans="3:9" x14ac:dyDescent="0.2">
      <c r="I54" s="22">
        <f>SUM(I7:I52)</f>
        <v>2</v>
      </c>
    </row>
    <row r="63" spans="3:9" x14ac:dyDescent="0.2">
      <c r="F63" s="24"/>
    </row>
    <row r="68" spans="6:6" x14ac:dyDescent="0.2">
      <c r="F68" s="3">
        <v>0</v>
      </c>
    </row>
    <row r="69" spans="6:6" x14ac:dyDescent="0.2">
      <c r="F69" s="3">
        <v>1</v>
      </c>
    </row>
  </sheetData>
  <sheetProtection sheet="1" selectLockedCells="1"/>
  <dataValidations count="2">
    <dataValidation type="list" allowBlank="1" showInputMessage="1" showErrorMessage="1" sqref="E38" xr:uid="{00000000-0002-0000-0800-000000000000}">
      <formula1>$E$70:$E$71</formula1>
    </dataValidation>
    <dataValidation type="list" showInputMessage="1" showErrorMessage="1" sqref="F49" xr:uid="{CF6F8E34-9A72-3842-BBFA-E060679F1C9F}">
      <formula1>$F$68:$F$69</formula1>
    </dataValidation>
  </dataValidations>
  <hyperlinks>
    <hyperlink ref="C49" r:id="rId1" xr:uid="{E70F2C77-B5D2-134E-ADCB-498B33CFDE6B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"/>
  <dimension ref="B2:B5"/>
  <sheetViews>
    <sheetView workbookViewId="0">
      <selection activeCell="A2" sqref="A1:XFD1048576"/>
    </sheetView>
  </sheetViews>
  <sheetFormatPr baseColWidth="10" defaultColWidth="11" defaultRowHeight="16" x14ac:dyDescent="0.2"/>
  <sheetData>
    <row r="2" spans="2:2" x14ac:dyDescent="0.2">
      <c r="B2" s="1" t="s">
        <v>52</v>
      </c>
    </row>
    <row r="3" spans="2:2" x14ac:dyDescent="0.2">
      <c r="B3" t="s">
        <v>45</v>
      </c>
    </row>
    <row r="4" spans="2:2" x14ac:dyDescent="0.2">
      <c r="B4" t="s">
        <v>46</v>
      </c>
    </row>
    <row r="5" spans="2:2" x14ac:dyDescent="0.2">
      <c r="B5" t="s">
        <v>47</v>
      </c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2:M51"/>
  <sheetViews>
    <sheetView workbookViewId="0">
      <selection activeCell="H10" sqref="H10"/>
    </sheetView>
  </sheetViews>
  <sheetFormatPr baseColWidth="10" defaultColWidth="10.83203125" defaultRowHeight="16" x14ac:dyDescent="0.2"/>
  <cols>
    <col min="1" max="1" width="10.83203125" style="3"/>
    <col min="2" max="2" width="24.5" style="3" customWidth="1"/>
    <col min="3" max="3" width="38.5" style="3" customWidth="1"/>
    <col min="4" max="6" width="10.83203125" style="3"/>
    <col min="7" max="7" width="1.33203125" style="3" customWidth="1"/>
    <col min="8" max="8" width="18.83203125" style="3" customWidth="1"/>
    <col min="9" max="9" width="1.33203125" style="3" customWidth="1"/>
    <col min="10" max="10" width="21" style="3" customWidth="1"/>
    <col min="11" max="11" width="1.33203125" style="3" customWidth="1"/>
    <col min="12" max="12" width="28.6640625" style="3" customWidth="1"/>
    <col min="13" max="16384" width="10.83203125" style="3"/>
  </cols>
  <sheetData>
    <row r="2" spans="2:13" ht="24" x14ac:dyDescent="0.3">
      <c r="B2" s="2" t="s">
        <v>78</v>
      </c>
    </row>
    <row r="3" spans="2:13" ht="19" x14ac:dyDescent="0.25">
      <c r="B3" s="6" t="s">
        <v>35</v>
      </c>
    </row>
    <row r="8" spans="2:13" ht="24" customHeight="1" x14ac:dyDescent="0.2">
      <c r="B8" s="4" t="s">
        <v>48</v>
      </c>
      <c r="E8" s="4" t="s">
        <v>63</v>
      </c>
    </row>
    <row r="9" spans="2:13" ht="24" customHeight="1" x14ac:dyDescent="0.2">
      <c r="B9" s="3" t="s">
        <v>36</v>
      </c>
      <c r="C9" s="8" t="s">
        <v>52</v>
      </c>
      <c r="F9" s="3" t="s">
        <v>36</v>
      </c>
      <c r="H9" s="3" t="s">
        <v>37</v>
      </c>
      <c r="J9" s="3" t="s">
        <v>38</v>
      </c>
      <c r="L9" s="3" t="s">
        <v>43</v>
      </c>
      <c r="M9" s="3" t="s">
        <v>66</v>
      </c>
    </row>
    <row r="10" spans="2:13" ht="24" customHeight="1" x14ac:dyDescent="0.2">
      <c r="B10" s="3" t="s">
        <v>37</v>
      </c>
      <c r="C10" s="8"/>
      <c r="E10" s="12" t="s">
        <v>55</v>
      </c>
      <c r="F10" s="7" t="s">
        <v>52</v>
      </c>
      <c r="H10" s="8"/>
      <c r="J10" s="8"/>
      <c r="L10" s="8"/>
      <c r="M10" s="7" t="s">
        <v>52</v>
      </c>
    </row>
    <row r="11" spans="2:13" ht="24" customHeight="1" x14ac:dyDescent="0.2">
      <c r="B11" s="3" t="s">
        <v>38</v>
      </c>
      <c r="C11" s="9"/>
      <c r="E11" s="14" t="s">
        <v>56</v>
      </c>
      <c r="F11" s="7" t="s">
        <v>52</v>
      </c>
      <c r="H11" s="8"/>
      <c r="J11" s="8"/>
      <c r="L11" s="8"/>
      <c r="M11" s="7" t="s">
        <v>52</v>
      </c>
    </row>
    <row r="12" spans="2:13" ht="24" customHeight="1" x14ac:dyDescent="0.2">
      <c r="B12" s="3" t="s">
        <v>43</v>
      </c>
      <c r="C12" s="9"/>
      <c r="E12" s="15" t="s">
        <v>57</v>
      </c>
      <c r="F12" s="7" t="s">
        <v>52</v>
      </c>
      <c r="H12" s="8"/>
      <c r="J12" s="8"/>
      <c r="L12" s="8"/>
      <c r="M12" s="7" t="s">
        <v>52</v>
      </c>
    </row>
    <row r="13" spans="2:13" ht="24" customHeight="1" x14ac:dyDescent="0.2">
      <c r="E13" s="16" t="s">
        <v>58</v>
      </c>
      <c r="F13" s="7" t="s">
        <v>52</v>
      </c>
      <c r="H13" s="8"/>
      <c r="J13" s="8"/>
      <c r="L13" s="8"/>
      <c r="M13" s="7" t="s">
        <v>52</v>
      </c>
    </row>
    <row r="14" spans="2:13" ht="24" customHeight="1" x14ac:dyDescent="0.2">
      <c r="B14" s="4" t="s">
        <v>53</v>
      </c>
      <c r="E14" s="17" t="s">
        <v>59</v>
      </c>
      <c r="F14" s="7" t="s">
        <v>52</v>
      </c>
      <c r="H14" s="8"/>
      <c r="J14" s="8"/>
      <c r="L14" s="8"/>
      <c r="M14" s="7" t="s">
        <v>52</v>
      </c>
    </row>
    <row r="15" spans="2:13" ht="24" customHeight="1" x14ac:dyDescent="0.2">
      <c r="B15" s="3" t="s">
        <v>44</v>
      </c>
      <c r="C15" s="8"/>
      <c r="E15" s="13" t="s">
        <v>60</v>
      </c>
      <c r="F15" s="7" t="s">
        <v>52</v>
      </c>
      <c r="H15" s="8"/>
      <c r="J15" s="8"/>
      <c r="L15" s="8"/>
      <c r="M15" s="7" t="s">
        <v>52</v>
      </c>
    </row>
    <row r="16" spans="2:13" ht="24" customHeight="1" x14ac:dyDescent="0.2">
      <c r="B16" s="3" t="s">
        <v>49</v>
      </c>
      <c r="C16" s="8"/>
      <c r="E16" s="28" t="s">
        <v>61</v>
      </c>
      <c r="F16" s="7" t="s">
        <v>52</v>
      </c>
      <c r="H16" s="8"/>
      <c r="J16" s="8"/>
      <c r="L16" s="8"/>
      <c r="M16" s="7" t="s">
        <v>52</v>
      </c>
    </row>
    <row r="17" spans="2:13" ht="24" customHeight="1" x14ac:dyDescent="0.2">
      <c r="B17" s="3" t="s">
        <v>50</v>
      </c>
      <c r="C17" s="8"/>
      <c r="E17" s="3" t="s">
        <v>62</v>
      </c>
      <c r="F17" s="7" t="s">
        <v>52</v>
      </c>
      <c r="H17" s="8"/>
      <c r="J17" s="8"/>
      <c r="L17" s="8"/>
      <c r="M17" s="7" t="s">
        <v>52</v>
      </c>
    </row>
    <row r="18" spans="2:13" ht="24" customHeight="1" x14ac:dyDescent="0.2">
      <c r="B18" s="3" t="s">
        <v>51</v>
      </c>
      <c r="C18" s="8"/>
    </row>
    <row r="21" spans="2:13" x14ac:dyDescent="0.2">
      <c r="B21" s="4" t="s">
        <v>54</v>
      </c>
      <c r="C21" s="8"/>
    </row>
    <row r="48" spans="13:13" x14ac:dyDescent="0.2">
      <c r="M48" s="3" t="s">
        <v>52</v>
      </c>
    </row>
    <row r="49" spans="13:13" x14ac:dyDescent="0.2">
      <c r="M49" s="3" t="s">
        <v>69</v>
      </c>
    </row>
    <row r="50" spans="13:13" x14ac:dyDescent="0.2">
      <c r="M50" s="3" t="s">
        <v>67</v>
      </c>
    </row>
    <row r="51" spans="13:13" x14ac:dyDescent="0.2">
      <c r="M51" s="3" t="s">
        <v>68</v>
      </c>
    </row>
  </sheetData>
  <sheetProtection algorithmName="SHA-512" hashValue="3PBUYwOlPHHd0TZ85PZPg/vfLFyGgiqwlJf6IcF0KnAjJB5E91fybaaaqGG0CIRI1+UZ1eIJVZ5w9JqDQjg0OA==" saltValue="j+o1hjgbnJ5mOEK9sObHwQ==" spinCount="100000" sheet="1" selectLockedCells="1"/>
  <dataValidations count="3">
    <dataValidation type="textLength" operator="greaterThan" allowBlank="1" showInputMessage="1" showErrorMessage="1" sqref="C10:C11" xr:uid="{00000000-0002-0000-0100-000000000000}">
      <formula1>1</formula1>
    </dataValidation>
    <dataValidation type="textLength" operator="greaterThan" allowBlank="1" showInputMessage="1" showErrorMessage="1" sqref="C12" xr:uid="{00000000-0002-0000-0100-000001000000}">
      <formula1>5</formula1>
    </dataValidation>
    <dataValidation type="list" allowBlank="1" showInputMessage="1" showErrorMessage="1" sqref="M10:M17" xr:uid="{00000000-0002-0000-0100-000002000000}">
      <formula1>$M$48:$M$51</formula1>
    </dataValidation>
  </dataValidations>
  <pageMargins left="0.7" right="0.7" top="0.75" bottom="0.75" header="0.3" footer="0.3"/>
  <pageSetup paperSize="9" orientation="portrait" horizontalDpi="0" verticalDpi="0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Blad4!$B$2:$B$5</xm:f>
          </x14:formula1>
          <xm:sqref>C9 F10:G17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theme="9"/>
  </sheetPr>
  <dimension ref="A2:I56"/>
  <sheetViews>
    <sheetView tabSelected="1" topLeftCell="A5" workbookViewId="0">
      <selection activeCell="F22" sqref="F22"/>
    </sheetView>
  </sheetViews>
  <sheetFormatPr baseColWidth="10" defaultColWidth="10.83203125" defaultRowHeight="16" x14ac:dyDescent="0.2"/>
  <cols>
    <col min="1" max="1" width="10.83203125" style="3"/>
    <col min="2" max="2" width="22.5" style="24" customWidth="1"/>
    <col min="3" max="3" width="65.6640625" style="3" customWidth="1"/>
    <col min="4" max="4" width="22" style="3" customWidth="1"/>
    <col min="5" max="5" width="15.6640625" style="3" customWidth="1"/>
    <col min="6" max="7" width="10.83203125" style="3"/>
    <col min="8" max="8" width="13.83203125" style="3" customWidth="1"/>
    <col min="9" max="9" width="10.83203125" style="3"/>
    <col min="10" max="10" width="10.83203125" style="3" customWidth="1"/>
    <col min="11" max="16384" width="10.83203125" style="3"/>
  </cols>
  <sheetData>
    <row r="2" spans="2:9" ht="24" x14ac:dyDescent="0.3">
      <c r="B2" s="38" t="str">
        <f>Gegevens!B2</f>
        <v>Bestelformulier licenties 2023-2024</v>
      </c>
    </row>
    <row r="3" spans="2:9" ht="19" x14ac:dyDescent="0.25">
      <c r="B3" s="39" t="s">
        <v>91</v>
      </c>
      <c r="D3" s="31" t="s">
        <v>55</v>
      </c>
    </row>
    <row r="5" spans="2:9" x14ac:dyDescent="0.2">
      <c r="E5" s="22"/>
    </row>
    <row r="6" spans="2:9" s="18" customFormat="1" ht="16" customHeight="1" x14ac:dyDescent="0.2">
      <c r="B6" s="35" t="s">
        <v>7</v>
      </c>
      <c r="C6" s="18" t="s">
        <v>5</v>
      </c>
      <c r="D6" s="18" t="s">
        <v>81</v>
      </c>
      <c r="E6" s="18" t="s">
        <v>27</v>
      </c>
      <c r="F6" s="18" t="s">
        <v>28</v>
      </c>
      <c r="G6" s="18" t="s">
        <v>33</v>
      </c>
      <c r="H6" s="18" t="s">
        <v>32</v>
      </c>
      <c r="I6" s="18" t="s">
        <v>29</v>
      </c>
    </row>
    <row r="7" spans="2:9" x14ac:dyDescent="0.2">
      <c r="B7" s="36">
        <v>9789460620966</v>
      </c>
      <c r="C7" s="19" t="s">
        <v>15</v>
      </c>
      <c r="D7" s="19" t="s">
        <v>85</v>
      </c>
      <c r="E7" s="20">
        <v>9</v>
      </c>
      <c r="F7" s="11">
        <v>0</v>
      </c>
      <c r="G7" s="21">
        <f>IF(F7&lt;10,0%,IF(F7&lt;25,5%,IF(F7&lt;100,10%,15%)))</f>
        <v>0</v>
      </c>
      <c r="H7" s="20">
        <f t="shared" ref="H7" si="0">E7*F7*G7</f>
        <v>0</v>
      </c>
      <c r="I7" s="22">
        <f t="shared" ref="I7:I20" si="1">E7*F7-H7</f>
        <v>0</v>
      </c>
    </row>
    <row r="8" spans="2:9" x14ac:dyDescent="0.2">
      <c r="B8" s="36">
        <v>9789460621154</v>
      </c>
      <c r="C8" s="19" t="s">
        <v>14</v>
      </c>
      <c r="D8" s="19" t="s">
        <v>85</v>
      </c>
      <c r="E8" s="20">
        <v>5</v>
      </c>
      <c r="F8" s="11">
        <v>0</v>
      </c>
      <c r="G8" s="21">
        <f t="shared" ref="G8:G31" si="2">IF(F8&lt;10,0%,IF(F8&lt;25,5%,IF(F8&lt;100,10%,15%)))</f>
        <v>0</v>
      </c>
      <c r="H8" s="20">
        <f t="shared" ref="H8:H31" si="3">E8*F8*G8</f>
        <v>0</v>
      </c>
      <c r="I8" s="22">
        <f t="shared" si="1"/>
        <v>0</v>
      </c>
    </row>
    <row r="9" spans="2:9" x14ac:dyDescent="0.2">
      <c r="B9" s="36">
        <v>9789460621086</v>
      </c>
      <c r="C9" s="19" t="s">
        <v>16</v>
      </c>
      <c r="D9" s="19" t="s">
        <v>85</v>
      </c>
      <c r="E9" s="20">
        <v>9</v>
      </c>
      <c r="F9" s="11">
        <v>0</v>
      </c>
      <c r="G9" s="21">
        <f t="shared" si="2"/>
        <v>0</v>
      </c>
      <c r="H9" s="20">
        <f t="shared" si="3"/>
        <v>0</v>
      </c>
      <c r="I9" s="22">
        <f t="shared" si="1"/>
        <v>0</v>
      </c>
    </row>
    <row r="10" spans="2:9" x14ac:dyDescent="0.2">
      <c r="B10" s="36">
        <v>9789460621017</v>
      </c>
      <c r="C10" s="19" t="s">
        <v>17</v>
      </c>
      <c r="D10" s="19" t="s">
        <v>85</v>
      </c>
      <c r="E10" s="20">
        <v>5</v>
      </c>
      <c r="F10" s="11">
        <v>0</v>
      </c>
      <c r="G10" s="21">
        <f t="shared" si="2"/>
        <v>0</v>
      </c>
      <c r="H10" s="20">
        <f t="shared" si="3"/>
        <v>0</v>
      </c>
      <c r="I10" s="22">
        <f t="shared" si="1"/>
        <v>0</v>
      </c>
    </row>
    <row r="11" spans="2:9" x14ac:dyDescent="0.2">
      <c r="B11" s="36">
        <v>9789460621109</v>
      </c>
      <c r="C11" s="19" t="s">
        <v>92</v>
      </c>
      <c r="D11" s="19" t="s">
        <v>85</v>
      </c>
      <c r="E11" s="20">
        <v>9</v>
      </c>
      <c r="F11" s="11">
        <v>0</v>
      </c>
      <c r="G11" s="21">
        <f t="shared" si="2"/>
        <v>0</v>
      </c>
      <c r="H11" s="20">
        <f t="shared" si="3"/>
        <v>0</v>
      </c>
      <c r="I11" s="22">
        <f t="shared" si="1"/>
        <v>0</v>
      </c>
    </row>
    <row r="12" spans="2:9" x14ac:dyDescent="0.2">
      <c r="B12" s="36">
        <v>9789460621215</v>
      </c>
      <c r="C12" s="19" t="s">
        <v>93</v>
      </c>
      <c r="D12" s="19" t="s">
        <v>85</v>
      </c>
      <c r="E12" s="20">
        <v>5</v>
      </c>
      <c r="F12" s="11">
        <v>0</v>
      </c>
      <c r="G12" s="21">
        <f t="shared" si="2"/>
        <v>0</v>
      </c>
      <c r="H12" s="20">
        <f t="shared" si="3"/>
        <v>0</v>
      </c>
      <c r="I12" s="22">
        <f t="shared" si="1"/>
        <v>0</v>
      </c>
    </row>
    <row r="13" spans="2:9" x14ac:dyDescent="0.2">
      <c r="B13" s="36">
        <v>9789460621093</v>
      </c>
      <c r="C13" s="19" t="s">
        <v>18</v>
      </c>
      <c r="D13" s="19" t="s">
        <v>85</v>
      </c>
      <c r="E13" s="20">
        <v>9</v>
      </c>
      <c r="F13" s="11">
        <v>0</v>
      </c>
      <c r="G13" s="21">
        <f t="shared" si="2"/>
        <v>0</v>
      </c>
      <c r="H13" s="20">
        <f t="shared" si="3"/>
        <v>0</v>
      </c>
      <c r="I13" s="22">
        <f t="shared" si="1"/>
        <v>0</v>
      </c>
    </row>
    <row r="14" spans="2:9" x14ac:dyDescent="0.2">
      <c r="B14" s="36">
        <v>9789460621123</v>
      </c>
      <c r="C14" s="19" t="s">
        <v>19</v>
      </c>
      <c r="D14" s="19" t="s">
        <v>85</v>
      </c>
      <c r="E14" s="20">
        <v>5</v>
      </c>
      <c r="F14" s="11">
        <v>0</v>
      </c>
      <c r="G14" s="21">
        <f t="shared" si="2"/>
        <v>0</v>
      </c>
      <c r="H14" s="20">
        <f t="shared" si="3"/>
        <v>0</v>
      </c>
      <c r="I14" s="22">
        <f t="shared" si="1"/>
        <v>0</v>
      </c>
    </row>
    <row r="15" spans="2:9" x14ac:dyDescent="0.2">
      <c r="B15" s="36">
        <v>9789460621079</v>
      </c>
      <c r="C15" s="19" t="s">
        <v>20</v>
      </c>
      <c r="D15" s="19" t="s">
        <v>85</v>
      </c>
      <c r="E15" s="20">
        <v>9</v>
      </c>
      <c r="F15" s="11">
        <v>0</v>
      </c>
      <c r="G15" s="21">
        <f t="shared" si="2"/>
        <v>0</v>
      </c>
      <c r="H15" s="20">
        <f t="shared" si="3"/>
        <v>0</v>
      </c>
      <c r="I15" s="22">
        <f t="shared" si="1"/>
        <v>0</v>
      </c>
    </row>
    <row r="16" spans="2:9" x14ac:dyDescent="0.2">
      <c r="B16" s="36">
        <v>9789460621147</v>
      </c>
      <c r="C16" s="19" t="s">
        <v>21</v>
      </c>
      <c r="D16" s="19" t="s">
        <v>85</v>
      </c>
      <c r="E16" s="20">
        <v>5</v>
      </c>
      <c r="F16" s="11">
        <v>0</v>
      </c>
      <c r="G16" s="21">
        <f t="shared" si="2"/>
        <v>0</v>
      </c>
      <c r="H16" s="20">
        <f t="shared" si="3"/>
        <v>0</v>
      </c>
      <c r="I16" s="22">
        <f t="shared" si="1"/>
        <v>0</v>
      </c>
    </row>
    <row r="17" spans="1:9" x14ac:dyDescent="0.2">
      <c r="B17" s="36">
        <v>9789460621000</v>
      </c>
      <c r="C17" s="19" t="s">
        <v>22</v>
      </c>
      <c r="D17" s="19" t="s">
        <v>85</v>
      </c>
      <c r="E17" s="20">
        <v>9</v>
      </c>
      <c r="F17" s="11">
        <v>0</v>
      </c>
      <c r="G17" s="21">
        <f t="shared" si="2"/>
        <v>0</v>
      </c>
      <c r="H17" s="20">
        <f t="shared" si="3"/>
        <v>0</v>
      </c>
      <c r="I17" s="22">
        <f t="shared" si="1"/>
        <v>0</v>
      </c>
    </row>
    <row r="18" spans="1:9" x14ac:dyDescent="0.2">
      <c r="B18" s="36">
        <v>9789460621130</v>
      </c>
      <c r="C18" s="19" t="s">
        <v>23</v>
      </c>
      <c r="D18" s="19" t="s">
        <v>85</v>
      </c>
      <c r="E18" s="20">
        <v>5</v>
      </c>
      <c r="F18" s="11">
        <v>0</v>
      </c>
      <c r="G18" s="21">
        <f t="shared" si="2"/>
        <v>0</v>
      </c>
      <c r="H18" s="20">
        <f t="shared" si="3"/>
        <v>0</v>
      </c>
      <c r="I18" s="22">
        <f t="shared" si="1"/>
        <v>0</v>
      </c>
    </row>
    <row r="19" spans="1:9" x14ac:dyDescent="0.2">
      <c r="B19" s="36"/>
      <c r="C19" s="19" t="s">
        <v>95</v>
      </c>
      <c r="D19" s="19" t="s">
        <v>85</v>
      </c>
      <c r="E19" s="20">
        <v>25</v>
      </c>
      <c r="F19" s="11">
        <v>0</v>
      </c>
      <c r="G19" s="21">
        <f t="shared" si="2"/>
        <v>0</v>
      </c>
      <c r="H19" s="20">
        <f t="shared" si="3"/>
        <v>0</v>
      </c>
      <c r="I19" s="22">
        <f t="shared" si="1"/>
        <v>0</v>
      </c>
    </row>
    <row r="20" spans="1:9" x14ac:dyDescent="0.2">
      <c r="B20" s="36"/>
      <c r="C20" s="19" t="s">
        <v>96</v>
      </c>
      <c r="D20" s="19" t="s">
        <v>85</v>
      </c>
      <c r="E20" s="20">
        <v>35</v>
      </c>
      <c r="F20" s="11">
        <v>0</v>
      </c>
      <c r="G20" s="21">
        <f t="shared" si="2"/>
        <v>0</v>
      </c>
      <c r="H20" s="20">
        <f t="shared" si="3"/>
        <v>0</v>
      </c>
      <c r="I20" s="22">
        <f t="shared" si="1"/>
        <v>0</v>
      </c>
    </row>
    <row r="21" spans="1:9" x14ac:dyDescent="0.2">
      <c r="B21" s="36"/>
      <c r="C21" s="19"/>
      <c r="D21" s="19"/>
      <c r="E21" s="20"/>
      <c r="F21" s="20"/>
      <c r="G21" s="21"/>
      <c r="H21" s="20"/>
      <c r="I21" s="22"/>
    </row>
    <row r="22" spans="1:9" x14ac:dyDescent="0.2">
      <c r="B22" s="36">
        <v>9789460621208</v>
      </c>
      <c r="C22" s="19" t="s">
        <v>24</v>
      </c>
      <c r="D22" s="19" t="s">
        <v>84</v>
      </c>
      <c r="E22" s="20">
        <v>8</v>
      </c>
      <c r="F22" s="11">
        <v>0</v>
      </c>
      <c r="G22" s="21">
        <f t="shared" si="2"/>
        <v>0</v>
      </c>
      <c r="H22" s="20">
        <f t="shared" si="3"/>
        <v>0</v>
      </c>
      <c r="I22" s="22">
        <f t="shared" ref="I22:I28" si="4">E22*F22-H22</f>
        <v>0</v>
      </c>
    </row>
    <row r="23" spans="1:9" x14ac:dyDescent="0.2">
      <c r="B23" s="36">
        <v>9789460621345</v>
      </c>
      <c r="C23" s="19" t="s">
        <v>76</v>
      </c>
      <c r="D23" s="19" t="s">
        <v>84</v>
      </c>
      <c r="E23" s="20">
        <v>10</v>
      </c>
      <c r="F23" s="11">
        <v>0</v>
      </c>
      <c r="G23" s="21">
        <f t="shared" ref="G23" si="5">IF(F23&lt;10,0%,IF(F23&lt;25,5%,IF(F23&lt;100,10%,15%)))</f>
        <v>0</v>
      </c>
      <c r="H23" s="20">
        <f t="shared" ref="H23" si="6">E23*F23*G23</f>
        <v>0</v>
      </c>
      <c r="I23" s="22">
        <f t="shared" si="4"/>
        <v>0</v>
      </c>
    </row>
    <row r="24" spans="1:9" x14ac:dyDescent="0.2">
      <c r="B24" s="36">
        <v>9789460621802</v>
      </c>
      <c r="C24" s="19" t="s">
        <v>25</v>
      </c>
      <c r="D24" s="19" t="s">
        <v>84</v>
      </c>
      <c r="E24" s="20">
        <v>15</v>
      </c>
      <c r="F24" s="11">
        <v>0</v>
      </c>
      <c r="G24" s="21">
        <f t="shared" si="2"/>
        <v>0</v>
      </c>
      <c r="H24" s="20">
        <f t="shared" si="3"/>
        <v>0</v>
      </c>
      <c r="I24" s="22">
        <f t="shared" si="4"/>
        <v>0</v>
      </c>
    </row>
    <row r="25" spans="1:9" x14ac:dyDescent="0.2">
      <c r="B25" s="36">
        <v>9789460621291</v>
      </c>
      <c r="C25" s="19" t="s">
        <v>100</v>
      </c>
      <c r="D25" s="19" t="s">
        <v>84</v>
      </c>
      <c r="E25" s="20">
        <v>13.5</v>
      </c>
      <c r="F25" s="11">
        <v>0</v>
      </c>
      <c r="G25" s="21">
        <f t="shared" si="2"/>
        <v>0</v>
      </c>
      <c r="H25" s="20">
        <f t="shared" si="3"/>
        <v>0</v>
      </c>
      <c r="I25" s="22">
        <f t="shared" si="4"/>
        <v>0</v>
      </c>
    </row>
    <row r="26" spans="1:9" x14ac:dyDescent="0.2">
      <c r="B26" s="36">
        <v>9789460621451</v>
      </c>
      <c r="C26" s="19" t="s">
        <v>73</v>
      </c>
      <c r="D26" s="19" t="s">
        <v>84</v>
      </c>
      <c r="E26" s="20">
        <v>5</v>
      </c>
      <c r="F26" s="11">
        <v>0</v>
      </c>
      <c r="G26" s="21">
        <f t="shared" ref="G26" si="7">IF(F26&lt;10,0%,IF(F26&lt;25,5%,IF(F26&lt;100,10%,15%)))</f>
        <v>0</v>
      </c>
      <c r="H26" s="20">
        <f t="shared" ref="H26" si="8">E26*F26*G26</f>
        <v>0</v>
      </c>
      <c r="I26" s="22">
        <f t="shared" si="4"/>
        <v>0</v>
      </c>
    </row>
    <row r="27" spans="1:9" x14ac:dyDescent="0.2">
      <c r="B27" s="36">
        <v>9789460621734</v>
      </c>
      <c r="C27" s="19" t="s">
        <v>98</v>
      </c>
      <c r="D27" s="19" t="s">
        <v>84</v>
      </c>
      <c r="E27" s="20">
        <v>5</v>
      </c>
      <c r="F27" s="11">
        <v>0</v>
      </c>
      <c r="G27" s="21">
        <f t="shared" ref="G27:G28" si="9">IF(F27&lt;10,0%,IF(F27&lt;25,5%,IF(F27&lt;100,10%,15%)))</f>
        <v>0</v>
      </c>
      <c r="H27" s="20">
        <f t="shared" ref="H27:H28" si="10">E27*F27*G27</f>
        <v>0</v>
      </c>
      <c r="I27" s="22">
        <f t="shared" si="4"/>
        <v>0</v>
      </c>
    </row>
    <row r="28" spans="1:9" x14ac:dyDescent="0.2">
      <c r="A28" s="3" t="s">
        <v>97</v>
      </c>
      <c r="B28" s="36">
        <v>9789460621901</v>
      </c>
      <c r="C28" s="19" t="s">
        <v>99</v>
      </c>
      <c r="D28" s="19" t="s">
        <v>84</v>
      </c>
      <c r="E28" s="20">
        <v>5</v>
      </c>
      <c r="F28" s="11">
        <v>0</v>
      </c>
      <c r="G28" s="21">
        <f t="shared" si="9"/>
        <v>0</v>
      </c>
      <c r="H28" s="20">
        <f t="shared" si="10"/>
        <v>0</v>
      </c>
      <c r="I28" s="22">
        <f t="shared" si="4"/>
        <v>0</v>
      </c>
    </row>
    <row r="29" spans="1:9" x14ac:dyDescent="0.2">
      <c r="B29" s="36"/>
      <c r="C29" s="19"/>
      <c r="D29" s="19"/>
      <c r="E29" s="20"/>
      <c r="F29" s="20"/>
    </row>
    <row r="30" spans="1:9" x14ac:dyDescent="0.2">
      <c r="B30" s="36">
        <v>9789460621246</v>
      </c>
      <c r="C30" s="19" t="s">
        <v>26</v>
      </c>
      <c r="D30" s="19" t="s">
        <v>83</v>
      </c>
      <c r="E30" s="20">
        <v>14</v>
      </c>
      <c r="F30" s="11">
        <v>0</v>
      </c>
      <c r="G30" s="21">
        <f t="shared" si="2"/>
        <v>0</v>
      </c>
      <c r="H30" s="20">
        <f t="shared" si="3"/>
        <v>0</v>
      </c>
      <c r="I30" s="22">
        <f t="shared" ref="I30:I31" si="11">E30*F30-H30</f>
        <v>0</v>
      </c>
    </row>
    <row r="31" spans="1:9" x14ac:dyDescent="0.2">
      <c r="B31" s="36">
        <v>9789460622021</v>
      </c>
      <c r="C31" s="19" t="s">
        <v>79</v>
      </c>
      <c r="D31" s="19" t="s">
        <v>83</v>
      </c>
      <c r="E31" s="20">
        <v>14</v>
      </c>
      <c r="F31" s="11">
        <v>0</v>
      </c>
      <c r="G31" s="21">
        <f t="shared" si="2"/>
        <v>0</v>
      </c>
      <c r="H31" s="20">
        <f t="shared" si="3"/>
        <v>0</v>
      </c>
      <c r="I31" s="22">
        <f t="shared" si="11"/>
        <v>0</v>
      </c>
    </row>
    <row r="32" spans="1:9" x14ac:dyDescent="0.2">
      <c r="B32" s="36"/>
      <c r="E32" s="20"/>
      <c r="F32" s="20"/>
    </row>
    <row r="33" spans="2:9" x14ac:dyDescent="0.2">
      <c r="B33" s="36">
        <v>9789460621659</v>
      </c>
      <c r="C33" s="3" t="s">
        <v>87</v>
      </c>
      <c r="D33" s="3" t="s">
        <v>86</v>
      </c>
      <c r="E33" s="20">
        <v>15</v>
      </c>
      <c r="F33" s="11">
        <v>0</v>
      </c>
      <c r="G33" s="21">
        <f t="shared" ref="G33:G36" si="12">IF(F33&lt;10,0%,IF(F33&lt;25,5%,IF(F33&lt;100,10%,15%)))</f>
        <v>0</v>
      </c>
      <c r="H33" s="20">
        <f t="shared" ref="H33:H36" si="13">E33*F33*G33</f>
        <v>0</v>
      </c>
      <c r="I33" s="22">
        <f t="shared" ref="I33:I36" si="14">E33*F33-H33</f>
        <v>0</v>
      </c>
    </row>
    <row r="34" spans="2:9" x14ac:dyDescent="0.2">
      <c r="B34" s="36">
        <v>9789460621673</v>
      </c>
      <c r="C34" s="3" t="s">
        <v>88</v>
      </c>
      <c r="D34" s="3" t="s">
        <v>86</v>
      </c>
      <c r="E34" s="20">
        <v>15</v>
      </c>
      <c r="F34" s="11">
        <v>0</v>
      </c>
      <c r="G34" s="21">
        <f t="shared" si="12"/>
        <v>0</v>
      </c>
      <c r="H34" s="20">
        <f t="shared" si="13"/>
        <v>0</v>
      </c>
      <c r="I34" s="22">
        <f t="shared" si="14"/>
        <v>0</v>
      </c>
    </row>
    <row r="35" spans="2:9" x14ac:dyDescent="0.2">
      <c r="B35" s="36">
        <v>9789460621697</v>
      </c>
      <c r="C35" s="32" t="s">
        <v>90</v>
      </c>
      <c r="D35" s="3" t="s">
        <v>86</v>
      </c>
      <c r="E35" s="20">
        <v>12</v>
      </c>
      <c r="F35" s="11">
        <v>0</v>
      </c>
      <c r="G35" s="21">
        <f t="shared" si="12"/>
        <v>0</v>
      </c>
      <c r="H35" s="20">
        <f t="shared" si="13"/>
        <v>0</v>
      </c>
      <c r="I35" s="22">
        <f t="shared" si="14"/>
        <v>0</v>
      </c>
    </row>
    <row r="36" spans="2:9" x14ac:dyDescent="0.2">
      <c r="B36" s="36">
        <v>9789460621727</v>
      </c>
      <c r="C36" s="3" t="s">
        <v>89</v>
      </c>
      <c r="D36" s="3" t="s">
        <v>86</v>
      </c>
      <c r="E36" s="20">
        <v>12</v>
      </c>
      <c r="F36" s="11">
        <v>0</v>
      </c>
      <c r="G36" s="21">
        <f t="shared" si="12"/>
        <v>0</v>
      </c>
      <c r="H36" s="20">
        <f t="shared" si="13"/>
        <v>0</v>
      </c>
      <c r="I36" s="22">
        <f t="shared" si="14"/>
        <v>0</v>
      </c>
    </row>
    <row r="37" spans="2:9" x14ac:dyDescent="0.2">
      <c r="E37" s="20"/>
      <c r="F37" s="20"/>
    </row>
    <row r="38" spans="2:9" s="4" customFormat="1" x14ac:dyDescent="0.2">
      <c r="B38" s="37" t="s">
        <v>7</v>
      </c>
      <c r="C38" s="4" t="s">
        <v>6</v>
      </c>
      <c r="D38" s="4" t="s">
        <v>81</v>
      </c>
      <c r="E38" s="23"/>
      <c r="F38" s="20"/>
    </row>
    <row r="39" spans="2:9" x14ac:dyDescent="0.2">
      <c r="B39" s="24" t="s">
        <v>8</v>
      </c>
      <c r="C39" s="19" t="s">
        <v>0</v>
      </c>
      <c r="D39" s="19" t="s">
        <v>85</v>
      </c>
      <c r="E39" s="20">
        <v>15</v>
      </c>
      <c r="F39" s="11">
        <v>0</v>
      </c>
      <c r="G39" s="21">
        <f t="shared" ref="G39:G44" si="15">IF(F39&lt;10,0%,IF(F39&lt;25,5%,IF(F39&lt;100,10%,15%)))</f>
        <v>0</v>
      </c>
      <c r="H39" s="20">
        <f t="shared" ref="H39:H44" si="16">E39*F39*G39</f>
        <v>0</v>
      </c>
      <c r="I39" s="22">
        <f>E39*F39-H39</f>
        <v>0</v>
      </c>
    </row>
    <row r="40" spans="2:9" x14ac:dyDescent="0.2">
      <c r="B40" s="24" t="s">
        <v>9</v>
      </c>
      <c r="C40" s="19" t="s">
        <v>1</v>
      </c>
      <c r="D40" s="19" t="s">
        <v>85</v>
      </c>
      <c r="E40" s="20">
        <v>15</v>
      </c>
      <c r="F40" s="11">
        <v>0</v>
      </c>
      <c r="G40" s="21">
        <f t="shared" si="15"/>
        <v>0</v>
      </c>
      <c r="H40" s="20">
        <f t="shared" si="16"/>
        <v>0</v>
      </c>
      <c r="I40" s="22">
        <f>E40*F40-H40</f>
        <v>0</v>
      </c>
    </row>
    <row r="41" spans="2:9" x14ac:dyDescent="0.2">
      <c r="B41" s="24" t="s">
        <v>10</v>
      </c>
      <c r="C41" s="19" t="s">
        <v>94</v>
      </c>
      <c r="D41" s="19" t="s">
        <v>85</v>
      </c>
      <c r="E41" s="20">
        <v>15</v>
      </c>
      <c r="F41" s="11">
        <v>0</v>
      </c>
      <c r="G41" s="21">
        <f t="shared" si="15"/>
        <v>0</v>
      </c>
      <c r="H41" s="20">
        <f t="shared" si="16"/>
        <v>0</v>
      </c>
      <c r="I41" s="22">
        <f>E41*F41-H41</f>
        <v>0</v>
      </c>
    </row>
    <row r="42" spans="2:9" x14ac:dyDescent="0.2">
      <c r="B42" s="24" t="s">
        <v>11</v>
      </c>
      <c r="C42" s="19" t="s">
        <v>2</v>
      </c>
      <c r="D42" s="19" t="s">
        <v>85</v>
      </c>
      <c r="E42" s="20">
        <v>15</v>
      </c>
      <c r="F42" s="11">
        <v>0</v>
      </c>
      <c r="G42" s="21">
        <f t="shared" si="15"/>
        <v>0</v>
      </c>
      <c r="H42" s="20">
        <f t="shared" si="16"/>
        <v>0</v>
      </c>
      <c r="I42" s="22">
        <f>E42*F42-H42</f>
        <v>0</v>
      </c>
    </row>
    <row r="43" spans="2:9" x14ac:dyDescent="0.2">
      <c r="B43" s="24" t="s">
        <v>12</v>
      </c>
      <c r="C43" s="19" t="s">
        <v>3</v>
      </c>
      <c r="D43" s="19" t="s">
        <v>85</v>
      </c>
      <c r="E43" s="20">
        <v>15</v>
      </c>
      <c r="F43" s="11">
        <v>0</v>
      </c>
      <c r="G43" s="21">
        <f t="shared" si="15"/>
        <v>0</v>
      </c>
      <c r="H43" s="20">
        <f t="shared" si="16"/>
        <v>0</v>
      </c>
      <c r="I43" s="22">
        <f>E43*F43-H43</f>
        <v>0</v>
      </c>
    </row>
    <row r="44" spans="2:9" x14ac:dyDescent="0.2">
      <c r="B44" s="24" t="s">
        <v>13</v>
      </c>
      <c r="C44" s="19" t="s">
        <v>4</v>
      </c>
      <c r="D44" s="19" t="s">
        <v>85</v>
      </c>
      <c r="E44" s="20">
        <v>15</v>
      </c>
      <c r="F44" s="11">
        <v>0</v>
      </c>
      <c r="G44" s="21">
        <f t="shared" si="15"/>
        <v>0</v>
      </c>
      <c r="H44" s="20">
        <f t="shared" si="16"/>
        <v>0</v>
      </c>
      <c r="I44" s="22">
        <f>E44*F44-H44</f>
        <v>0</v>
      </c>
    </row>
    <row r="45" spans="2:9" x14ac:dyDescent="0.2">
      <c r="B45" s="24" t="s">
        <v>80</v>
      </c>
      <c r="C45" s="3" t="s">
        <v>82</v>
      </c>
      <c r="D45" s="19" t="s">
        <v>85</v>
      </c>
      <c r="E45" s="20">
        <v>89</v>
      </c>
      <c r="F45" s="11">
        <v>0</v>
      </c>
      <c r="G45" s="21">
        <f t="shared" ref="G45" si="17">IF(F45&lt;10,0%,IF(F45&lt;25,5%,IF(F45&lt;100,10%,15%)))</f>
        <v>0</v>
      </c>
      <c r="H45" s="20">
        <f t="shared" ref="H45" si="18">E45*F45*G45</f>
        <v>0</v>
      </c>
      <c r="I45" s="22">
        <f>E45*F45-H45</f>
        <v>0</v>
      </c>
    </row>
    <row r="46" spans="2:9" x14ac:dyDescent="0.2">
      <c r="D46" s="19"/>
      <c r="E46" s="20"/>
      <c r="F46" s="20"/>
      <c r="G46" s="21"/>
      <c r="H46" s="20"/>
      <c r="I46" s="22"/>
    </row>
    <row r="47" spans="2:9" x14ac:dyDescent="0.2">
      <c r="I47" s="4" t="s">
        <v>30</v>
      </c>
    </row>
    <row r="48" spans="2:9" x14ac:dyDescent="0.2">
      <c r="I48" s="22">
        <f>SUM(I7:I45)</f>
        <v>0</v>
      </c>
    </row>
    <row r="55" spans="6:6" hidden="1" x14ac:dyDescent="0.2">
      <c r="F55" s="24">
        <v>0</v>
      </c>
    </row>
    <row r="56" spans="6:6" hidden="1" x14ac:dyDescent="0.2">
      <c r="F56" s="24">
        <v>1</v>
      </c>
    </row>
  </sheetData>
  <sheetProtection sheet="1"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2:I52"/>
  <sheetViews>
    <sheetView workbookViewId="0">
      <selection activeCell="F7" sqref="F7"/>
    </sheetView>
  </sheetViews>
  <sheetFormatPr baseColWidth="10" defaultColWidth="10.83203125" defaultRowHeight="16" x14ac:dyDescent="0.2"/>
  <cols>
    <col min="1" max="1" width="10.83203125" style="3"/>
    <col min="2" max="2" width="22.5" style="3" customWidth="1"/>
    <col min="3" max="3" width="65.6640625" style="3" customWidth="1"/>
    <col min="4" max="4" width="22" style="3" customWidth="1"/>
    <col min="5" max="5" width="15.6640625" style="3" customWidth="1"/>
    <col min="6" max="7" width="10.83203125" style="3"/>
    <col min="8" max="8" width="13.83203125" style="3" customWidth="1"/>
    <col min="9" max="16384" width="10.83203125" style="3"/>
  </cols>
  <sheetData>
    <row r="2" spans="2:9" ht="24" x14ac:dyDescent="0.3">
      <c r="B2" s="2" t="str">
        <f>Gegevens!B2</f>
        <v>Bestelformulier licenties 2023-2024</v>
      </c>
    </row>
    <row r="3" spans="2:9" ht="19" x14ac:dyDescent="0.25">
      <c r="B3" s="6" t="s">
        <v>91</v>
      </c>
      <c r="D3" s="14" t="s">
        <v>56</v>
      </c>
    </row>
    <row r="5" spans="2:9" x14ac:dyDescent="0.2">
      <c r="E5" s="22"/>
    </row>
    <row r="6" spans="2:9" s="18" customFormat="1" ht="16" customHeight="1" x14ac:dyDescent="0.2">
      <c r="B6" s="35" t="s">
        <v>7</v>
      </c>
      <c r="C6" s="18" t="s">
        <v>5</v>
      </c>
      <c r="D6" s="18" t="s">
        <v>81</v>
      </c>
      <c r="E6" s="18" t="s">
        <v>27</v>
      </c>
      <c r="F6" s="18" t="s">
        <v>28</v>
      </c>
      <c r="G6" s="18" t="s">
        <v>33</v>
      </c>
      <c r="H6" s="18" t="s">
        <v>32</v>
      </c>
      <c r="I6" s="18" t="s">
        <v>29</v>
      </c>
    </row>
    <row r="7" spans="2:9" x14ac:dyDescent="0.2">
      <c r="B7" s="36">
        <v>9789460620966</v>
      </c>
      <c r="C7" s="19" t="s">
        <v>15</v>
      </c>
      <c r="D7" s="19" t="s">
        <v>85</v>
      </c>
      <c r="E7" s="20">
        <v>9</v>
      </c>
      <c r="F7" s="11">
        <v>0</v>
      </c>
      <c r="G7" s="21">
        <f>IF(F7&lt;10,0%,IF(F7&lt;25,5%,IF(F7&lt;100,10%,15%)))</f>
        <v>0</v>
      </c>
      <c r="H7" s="20">
        <f t="shared" ref="H7:H31" si="0">E7*F7*G7</f>
        <v>0</v>
      </c>
      <c r="I7" s="22">
        <f t="shared" ref="I7:I20" si="1">E7*F7-H7</f>
        <v>0</v>
      </c>
    </row>
    <row r="8" spans="2:9" x14ac:dyDescent="0.2">
      <c r="B8" s="36">
        <v>9789460621154</v>
      </c>
      <c r="C8" s="19" t="s">
        <v>14</v>
      </c>
      <c r="D8" s="19" t="s">
        <v>85</v>
      </c>
      <c r="E8" s="20">
        <v>5</v>
      </c>
      <c r="F8" s="11">
        <v>0</v>
      </c>
      <c r="G8" s="21">
        <f t="shared" ref="G8:G31" si="2">IF(F8&lt;10,0%,IF(F8&lt;25,5%,IF(F8&lt;100,10%,15%)))</f>
        <v>0</v>
      </c>
      <c r="H8" s="20">
        <f t="shared" si="0"/>
        <v>0</v>
      </c>
      <c r="I8" s="22">
        <f t="shared" si="1"/>
        <v>0</v>
      </c>
    </row>
    <row r="9" spans="2:9" x14ac:dyDescent="0.2">
      <c r="B9" s="36">
        <v>9789460621086</v>
      </c>
      <c r="C9" s="19" t="s">
        <v>16</v>
      </c>
      <c r="D9" s="19" t="s">
        <v>85</v>
      </c>
      <c r="E9" s="20">
        <v>9</v>
      </c>
      <c r="F9" s="11">
        <v>0</v>
      </c>
      <c r="G9" s="21">
        <f t="shared" si="2"/>
        <v>0</v>
      </c>
      <c r="H9" s="20">
        <f t="shared" si="0"/>
        <v>0</v>
      </c>
      <c r="I9" s="22">
        <f t="shared" si="1"/>
        <v>0</v>
      </c>
    </row>
    <row r="10" spans="2:9" x14ac:dyDescent="0.2">
      <c r="B10" s="36">
        <v>9789460621017</v>
      </c>
      <c r="C10" s="19" t="s">
        <v>17</v>
      </c>
      <c r="D10" s="19" t="s">
        <v>85</v>
      </c>
      <c r="E10" s="20">
        <v>5</v>
      </c>
      <c r="F10" s="11">
        <v>0</v>
      </c>
      <c r="G10" s="21">
        <f t="shared" si="2"/>
        <v>0</v>
      </c>
      <c r="H10" s="20">
        <f t="shared" si="0"/>
        <v>0</v>
      </c>
      <c r="I10" s="22">
        <f t="shared" si="1"/>
        <v>0</v>
      </c>
    </row>
    <row r="11" spans="2:9" x14ac:dyDescent="0.2">
      <c r="B11" s="36">
        <v>9789460621109</v>
      </c>
      <c r="C11" s="19" t="s">
        <v>92</v>
      </c>
      <c r="D11" s="19" t="s">
        <v>85</v>
      </c>
      <c r="E11" s="20">
        <v>9</v>
      </c>
      <c r="F11" s="11">
        <v>0</v>
      </c>
      <c r="G11" s="21">
        <f t="shared" si="2"/>
        <v>0</v>
      </c>
      <c r="H11" s="20">
        <f t="shared" si="0"/>
        <v>0</v>
      </c>
      <c r="I11" s="22">
        <f t="shared" si="1"/>
        <v>0</v>
      </c>
    </row>
    <row r="12" spans="2:9" x14ac:dyDescent="0.2">
      <c r="B12" s="36">
        <v>9789460621215</v>
      </c>
      <c r="C12" s="19" t="s">
        <v>93</v>
      </c>
      <c r="D12" s="19" t="s">
        <v>85</v>
      </c>
      <c r="E12" s="20">
        <v>5</v>
      </c>
      <c r="F12" s="11">
        <v>0</v>
      </c>
      <c r="G12" s="21">
        <f t="shared" si="2"/>
        <v>0</v>
      </c>
      <c r="H12" s="20">
        <f t="shared" si="0"/>
        <v>0</v>
      </c>
      <c r="I12" s="22">
        <f t="shared" si="1"/>
        <v>0</v>
      </c>
    </row>
    <row r="13" spans="2:9" x14ac:dyDescent="0.2">
      <c r="B13" s="36">
        <v>9789460621093</v>
      </c>
      <c r="C13" s="19" t="s">
        <v>18</v>
      </c>
      <c r="D13" s="19" t="s">
        <v>85</v>
      </c>
      <c r="E13" s="20">
        <v>9</v>
      </c>
      <c r="F13" s="11">
        <v>0</v>
      </c>
      <c r="G13" s="21">
        <f t="shared" si="2"/>
        <v>0</v>
      </c>
      <c r="H13" s="20">
        <f t="shared" si="0"/>
        <v>0</v>
      </c>
      <c r="I13" s="22">
        <f t="shared" si="1"/>
        <v>0</v>
      </c>
    </row>
    <row r="14" spans="2:9" x14ac:dyDescent="0.2">
      <c r="B14" s="36">
        <v>9789460621123</v>
      </c>
      <c r="C14" s="19" t="s">
        <v>19</v>
      </c>
      <c r="D14" s="19" t="s">
        <v>85</v>
      </c>
      <c r="E14" s="20">
        <v>5</v>
      </c>
      <c r="F14" s="11">
        <v>0</v>
      </c>
      <c r="G14" s="21">
        <f t="shared" si="2"/>
        <v>0</v>
      </c>
      <c r="H14" s="20">
        <f t="shared" si="0"/>
        <v>0</v>
      </c>
      <c r="I14" s="22">
        <f t="shared" si="1"/>
        <v>0</v>
      </c>
    </row>
    <row r="15" spans="2:9" x14ac:dyDescent="0.2">
      <c r="B15" s="36">
        <v>9789460621079</v>
      </c>
      <c r="C15" s="19" t="s">
        <v>20</v>
      </c>
      <c r="D15" s="19" t="s">
        <v>85</v>
      </c>
      <c r="E15" s="20">
        <v>9</v>
      </c>
      <c r="F15" s="11">
        <v>0</v>
      </c>
      <c r="G15" s="21">
        <f t="shared" si="2"/>
        <v>0</v>
      </c>
      <c r="H15" s="20">
        <f t="shared" si="0"/>
        <v>0</v>
      </c>
      <c r="I15" s="22">
        <f t="shared" si="1"/>
        <v>0</v>
      </c>
    </row>
    <row r="16" spans="2:9" x14ac:dyDescent="0.2">
      <c r="B16" s="36">
        <v>9789460621147</v>
      </c>
      <c r="C16" s="19" t="s">
        <v>21</v>
      </c>
      <c r="D16" s="19" t="s">
        <v>85</v>
      </c>
      <c r="E16" s="20">
        <v>5</v>
      </c>
      <c r="F16" s="11">
        <v>0</v>
      </c>
      <c r="G16" s="21">
        <f t="shared" si="2"/>
        <v>0</v>
      </c>
      <c r="H16" s="20">
        <f t="shared" si="0"/>
        <v>0</v>
      </c>
      <c r="I16" s="22">
        <f t="shared" si="1"/>
        <v>0</v>
      </c>
    </row>
    <row r="17" spans="2:9" x14ac:dyDescent="0.2">
      <c r="B17" s="36">
        <v>9789460621000</v>
      </c>
      <c r="C17" s="19" t="s">
        <v>22</v>
      </c>
      <c r="D17" s="19" t="s">
        <v>85</v>
      </c>
      <c r="E17" s="20">
        <v>9</v>
      </c>
      <c r="F17" s="11">
        <v>0</v>
      </c>
      <c r="G17" s="21">
        <f t="shared" si="2"/>
        <v>0</v>
      </c>
      <c r="H17" s="20">
        <f t="shared" si="0"/>
        <v>0</v>
      </c>
      <c r="I17" s="22">
        <f t="shared" si="1"/>
        <v>0</v>
      </c>
    </row>
    <row r="18" spans="2:9" x14ac:dyDescent="0.2">
      <c r="B18" s="36">
        <v>9789460621130</v>
      </c>
      <c r="C18" s="19" t="s">
        <v>23</v>
      </c>
      <c r="D18" s="19" t="s">
        <v>85</v>
      </c>
      <c r="E18" s="20">
        <v>5</v>
      </c>
      <c r="F18" s="11">
        <v>0</v>
      </c>
      <c r="G18" s="21">
        <f t="shared" si="2"/>
        <v>0</v>
      </c>
      <c r="H18" s="20">
        <f t="shared" si="0"/>
        <v>0</v>
      </c>
      <c r="I18" s="22">
        <f t="shared" si="1"/>
        <v>0</v>
      </c>
    </row>
    <row r="19" spans="2:9" x14ac:dyDescent="0.2">
      <c r="B19" s="36"/>
      <c r="C19" s="19" t="s">
        <v>95</v>
      </c>
      <c r="D19" s="19" t="s">
        <v>85</v>
      </c>
      <c r="E19" s="20">
        <v>25</v>
      </c>
      <c r="F19" s="11">
        <v>0</v>
      </c>
      <c r="G19" s="21">
        <f t="shared" si="2"/>
        <v>0</v>
      </c>
      <c r="H19" s="20">
        <f t="shared" si="0"/>
        <v>0</v>
      </c>
      <c r="I19" s="22">
        <f t="shared" si="1"/>
        <v>0</v>
      </c>
    </row>
    <row r="20" spans="2:9" x14ac:dyDescent="0.2">
      <c r="B20" s="36"/>
      <c r="C20" s="19" t="s">
        <v>96</v>
      </c>
      <c r="D20" s="19" t="s">
        <v>85</v>
      </c>
      <c r="E20" s="20">
        <v>35</v>
      </c>
      <c r="F20" s="11">
        <v>0</v>
      </c>
      <c r="G20" s="21">
        <f t="shared" si="2"/>
        <v>0</v>
      </c>
      <c r="H20" s="20">
        <f t="shared" si="0"/>
        <v>0</v>
      </c>
      <c r="I20" s="22">
        <f t="shared" si="1"/>
        <v>0</v>
      </c>
    </row>
    <row r="21" spans="2:9" x14ac:dyDescent="0.2">
      <c r="B21" s="36"/>
      <c r="C21" s="19"/>
      <c r="D21" s="19"/>
      <c r="E21" s="20"/>
      <c r="F21" s="20"/>
      <c r="G21" s="21"/>
      <c r="H21" s="20"/>
      <c r="I21" s="22"/>
    </row>
    <row r="22" spans="2:9" x14ac:dyDescent="0.2">
      <c r="B22" s="36">
        <v>9789460621208</v>
      </c>
      <c r="C22" s="19" t="s">
        <v>24</v>
      </c>
      <c r="D22" s="19" t="s">
        <v>84</v>
      </c>
      <c r="E22" s="20">
        <v>8</v>
      </c>
      <c r="F22" s="11">
        <v>0</v>
      </c>
      <c r="G22" s="21">
        <f t="shared" si="2"/>
        <v>0</v>
      </c>
      <c r="H22" s="20">
        <f t="shared" si="0"/>
        <v>0</v>
      </c>
      <c r="I22" s="22">
        <f t="shared" ref="I22:I28" si="3">E22*F22-H22</f>
        <v>0</v>
      </c>
    </row>
    <row r="23" spans="2:9" x14ac:dyDescent="0.2">
      <c r="B23" s="36">
        <v>9789460621345</v>
      </c>
      <c r="C23" s="19" t="s">
        <v>76</v>
      </c>
      <c r="D23" s="19" t="s">
        <v>84</v>
      </c>
      <c r="E23" s="20">
        <v>10</v>
      </c>
      <c r="F23" s="11">
        <v>0</v>
      </c>
      <c r="G23" s="21">
        <f t="shared" si="2"/>
        <v>0</v>
      </c>
      <c r="H23" s="20">
        <f t="shared" si="0"/>
        <v>0</v>
      </c>
      <c r="I23" s="22">
        <f t="shared" si="3"/>
        <v>0</v>
      </c>
    </row>
    <row r="24" spans="2:9" x14ac:dyDescent="0.2">
      <c r="B24" s="36">
        <v>9789460621802</v>
      </c>
      <c r="C24" s="19" t="s">
        <v>25</v>
      </c>
      <c r="D24" s="19" t="s">
        <v>84</v>
      </c>
      <c r="E24" s="20">
        <v>15</v>
      </c>
      <c r="F24" s="11">
        <v>0</v>
      </c>
      <c r="G24" s="21">
        <f t="shared" si="2"/>
        <v>0</v>
      </c>
      <c r="H24" s="20">
        <f t="shared" si="0"/>
        <v>0</v>
      </c>
      <c r="I24" s="22">
        <f t="shared" si="3"/>
        <v>0</v>
      </c>
    </row>
    <row r="25" spans="2:9" x14ac:dyDescent="0.2">
      <c r="B25" s="36">
        <v>9789460621291</v>
      </c>
      <c r="C25" s="19" t="s">
        <v>100</v>
      </c>
      <c r="D25" s="19" t="s">
        <v>84</v>
      </c>
      <c r="E25" s="20">
        <v>13.5</v>
      </c>
      <c r="F25" s="11">
        <v>0</v>
      </c>
      <c r="G25" s="21">
        <f t="shared" si="2"/>
        <v>0</v>
      </c>
      <c r="H25" s="20">
        <f t="shared" si="0"/>
        <v>0</v>
      </c>
      <c r="I25" s="22">
        <f t="shared" si="3"/>
        <v>0</v>
      </c>
    </row>
    <row r="26" spans="2:9" x14ac:dyDescent="0.2">
      <c r="B26" s="36">
        <v>9789460621451</v>
      </c>
      <c r="C26" s="19" t="s">
        <v>73</v>
      </c>
      <c r="D26" s="19" t="s">
        <v>84</v>
      </c>
      <c r="E26" s="20">
        <v>5</v>
      </c>
      <c r="F26" s="11">
        <v>0</v>
      </c>
      <c r="G26" s="21">
        <f t="shared" ref="G26:G28" si="4">IF(F26&lt;10,0%,IF(F26&lt;25,5%,IF(F26&lt;100,10%,15%)))</f>
        <v>0</v>
      </c>
      <c r="H26" s="20">
        <f t="shared" ref="H26:H28" si="5">E26*F26*G26</f>
        <v>0</v>
      </c>
      <c r="I26" s="22">
        <f t="shared" si="3"/>
        <v>0</v>
      </c>
    </row>
    <row r="27" spans="2:9" x14ac:dyDescent="0.2">
      <c r="B27" s="36">
        <v>9789460621734</v>
      </c>
      <c r="C27" s="19" t="s">
        <v>98</v>
      </c>
      <c r="D27" s="19" t="s">
        <v>84</v>
      </c>
      <c r="E27" s="20">
        <v>5</v>
      </c>
      <c r="F27" s="11">
        <v>0</v>
      </c>
      <c r="G27" s="21">
        <f t="shared" si="4"/>
        <v>0</v>
      </c>
      <c r="H27" s="20">
        <f t="shared" si="5"/>
        <v>0</v>
      </c>
      <c r="I27" s="22">
        <f t="shared" si="3"/>
        <v>0</v>
      </c>
    </row>
    <row r="28" spans="2:9" x14ac:dyDescent="0.2">
      <c r="B28" s="36">
        <v>9789460621901</v>
      </c>
      <c r="C28" s="19" t="s">
        <v>99</v>
      </c>
      <c r="D28" s="19" t="s">
        <v>84</v>
      </c>
      <c r="E28" s="20">
        <v>5</v>
      </c>
      <c r="F28" s="11">
        <v>0</v>
      </c>
      <c r="G28" s="21">
        <f t="shared" si="4"/>
        <v>0</v>
      </c>
      <c r="H28" s="20">
        <f t="shared" si="5"/>
        <v>0</v>
      </c>
      <c r="I28" s="22">
        <f t="shared" si="3"/>
        <v>0</v>
      </c>
    </row>
    <row r="29" spans="2:9" x14ac:dyDescent="0.2">
      <c r="B29" s="36"/>
      <c r="C29" s="19"/>
      <c r="D29" s="19"/>
      <c r="E29" s="20"/>
      <c r="F29" s="20"/>
    </row>
    <row r="30" spans="2:9" x14ac:dyDescent="0.2">
      <c r="B30" s="36">
        <v>9789460621246</v>
      </c>
      <c r="C30" s="19" t="s">
        <v>26</v>
      </c>
      <c r="D30" s="19" t="s">
        <v>83</v>
      </c>
      <c r="E30" s="20">
        <v>14</v>
      </c>
      <c r="F30" s="11">
        <v>0</v>
      </c>
      <c r="G30" s="21">
        <f t="shared" si="2"/>
        <v>0</v>
      </c>
      <c r="H30" s="20">
        <f t="shared" si="0"/>
        <v>0</v>
      </c>
      <c r="I30" s="22">
        <f t="shared" ref="I30:I31" si="6">E30*F30-H30</f>
        <v>0</v>
      </c>
    </row>
    <row r="31" spans="2:9" x14ac:dyDescent="0.2">
      <c r="B31" s="36">
        <v>9789460622021</v>
      </c>
      <c r="C31" s="19" t="s">
        <v>79</v>
      </c>
      <c r="D31" s="19" t="s">
        <v>83</v>
      </c>
      <c r="E31" s="20">
        <v>14</v>
      </c>
      <c r="F31" s="11">
        <v>0</v>
      </c>
      <c r="G31" s="21">
        <f t="shared" si="2"/>
        <v>0</v>
      </c>
      <c r="H31" s="20">
        <f t="shared" si="0"/>
        <v>0</v>
      </c>
      <c r="I31" s="22">
        <f t="shared" si="6"/>
        <v>0</v>
      </c>
    </row>
    <row r="32" spans="2:9" x14ac:dyDescent="0.2">
      <c r="B32" s="36"/>
      <c r="E32" s="20"/>
      <c r="F32" s="20"/>
    </row>
    <row r="33" spans="2:9" x14ac:dyDescent="0.2">
      <c r="B33" s="36">
        <v>9789460621659</v>
      </c>
      <c r="C33" s="3" t="s">
        <v>87</v>
      </c>
      <c r="D33" s="3" t="s">
        <v>86</v>
      </c>
      <c r="E33" s="20">
        <v>15</v>
      </c>
      <c r="F33" s="11">
        <v>0</v>
      </c>
      <c r="G33" s="21">
        <f t="shared" ref="G33:G36" si="7">IF(F33&lt;10,0%,IF(F33&lt;25,5%,IF(F33&lt;100,10%,15%)))</f>
        <v>0</v>
      </c>
      <c r="H33" s="20">
        <f t="shared" ref="H33:H36" si="8">E33*F33*G33</f>
        <v>0</v>
      </c>
      <c r="I33" s="22">
        <f t="shared" ref="I33:I36" si="9">E33*F33-H33</f>
        <v>0</v>
      </c>
    </row>
    <row r="34" spans="2:9" s="4" customFormat="1" x14ac:dyDescent="0.2">
      <c r="B34" s="36">
        <v>9789460621673</v>
      </c>
      <c r="C34" s="3" t="s">
        <v>88</v>
      </c>
      <c r="D34" s="3" t="s">
        <v>86</v>
      </c>
      <c r="E34" s="20">
        <v>15</v>
      </c>
      <c r="F34" s="11">
        <v>0</v>
      </c>
      <c r="G34" s="21">
        <f t="shared" si="7"/>
        <v>0</v>
      </c>
      <c r="H34" s="20">
        <f t="shared" si="8"/>
        <v>0</v>
      </c>
      <c r="I34" s="22">
        <f t="shared" si="9"/>
        <v>0</v>
      </c>
    </row>
    <row r="35" spans="2:9" x14ac:dyDescent="0.2">
      <c r="B35" s="36">
        <v>9789460621697</v>
      </c>
      <c r="C35" s="32" t="s">
        <v>90</v>
      </c>
      <c r="D35" s="3" t="s">
        <v>86</v>
      </c>
      <c r="E35" s="20">
        <v>12</v>
      </c>
      <c r="F35" s="11">
        <v>0</v>
      </c>
      <c r="G35" s="21">
        <f t="shared" si="7"/>
        <v>0</v>
      </c>
      <c r="H35" s="20">
        <f t="shared" si="8"/>
        <v>0</v>
      </c>
      <c r="I35" s="22">
        <f t="shared" si="9"/>
        <v>0</v>
      </c>
    </row>
    <row r="36" spans="2:9" x14ac:dyDescent="0.2">
      <c r="B36" s="36">
        <v>9789460621727</v>
      </c>
      <c r="C36" s="3" t="s">
        <v>89</v>
      </c>
      <c r="D36" s="3" t="s">
        <v>86</v>
      </c>
      <c r="E36" s="20">
        <v>12</v>
      </c>
      <c r="F36" s="11">
        <v>0</v>
      </c>
      <c r="G36" s="21">
        <f t="shared" si="7"/>
        <v>0</v>
      </c>
      <c r="H36" s="20">
        <f t="shared" si="8"/>
        <v>0</v>
      </c>
      <c r="I36" s="22">
        <f t="shared" si="9"/>
        <v>0</v>
      </c>
    </row>
    <row r="37" spans="2:9" x14ac:dyDescent="0.2">
      <c r="B37" s="24"/>
      <c r="E37" s="20"/>
      <c r="F37" s="20"/>
    </row>
    <row r="38" spans="2:9" x14ac:dyDescent="0.2">
      <c r="B38" s="37" t="s">
        <v>7</v>
      </c>
      <c r="C38" s="4" t="s">
        <v>6</v>
      </c>
      <c r="D38" s="4" t="s">
        <v>81</v>
      </c>
      <c r="E38" s="23"/>
      <c r="F38" s="20"/>
      <c r="G38" s="4"/>
      <c r="H38" s="4"/>
      <c r="I38" s="4"/>
    </row>
    <row r="39" spans="2:9" x14ac:dyDescent="0.2">
      <c r="B39" s="24" t="s">
        <v>8</v>
      </c>
      <c r="C39" s="19" t="s">
        <v>0</v>
      </c>
      <c r="D39" s="19" t="s">
        <v>85</v>
      </c>
      <c r="E39" s="20">
        <v>15</v>
      </c>
      <c r="F39" s="11">
        <v>0</v>
      </c>
      <c r="G39" s="21">
        <f t="shared" ref="G39:G45" si="10">IF(F39&lt;10,0%,IF(F39&lt;25,5%,IF(F39&lt;100,10%,15%)))</f>
        <v>0</v>
      </c>
      <c r="H39" s="20">
        <f t="shared" ref="H39:H45" si="11">E39*F39*G39</f>
        <v>0</v>
      </c>
      <c r="I39" s="22">
        <f>E39*F39-H39</f>
        <v>0</v>
      </c>
    </row>
    <row r="40" spans="2:9" x14ac:dyDescent="0.2">
      <c r="B40" s="24" t="s">
        <v>9</v>
      </c>
      <c r="C40" s="19" t="s">
        <v>1</v>
      </c>
      <c r="D40" s="19" t="s">
        <v>85</v>
      </c>
      <c r="E40" s="20">
        <v>15</v>
      </c>
      <c r="F40" s="11">
        <v>0</v>
      </c>
      <c r="G40" s="21">
        <f t="shared" si="10"/>
        <v>0</v>
      </c>
      <c r="H40" s="20">
        <f t="shared" si="11"/>
        <v>0</v>
      </c>
      <c r="I40" s="22">
        <f>E40*F40-H40</f>
        <v>0</v>
      </c>
    </row>
    <row r="41" spans="2:9" x14ac:dyDescent="0.2">
      <c r="B41" s="24" t="s">
        <v>10</v>
      </c>
      <c r="C41" s="19" t="s">
        <v>94</v>
      </c>
      <c r="D41" s="19" t="s">
        <v>85</v>
      </c>
      <c r="E41" s="20">
        <v>15</v>
      </c>
      <c r="F41" s="11">
        <v>0</v>
      </c>
      <c r="G41" s="21">
        <f t="shared" si="10"/>
        <v>0</v>
      </c>
      <c r="H41" s="20">
        <f t="shared" si="11"/>
        <v>0</v>
      </c>
      <c r="I41" s="22">
        <f>E41*F41-H41</f>
        <v>0</v>
      </c>
    </row>
    <row r="42" spans="2:9" x14ac:dyDescent="0.2">
      <c r="B42" s="24" t="s">
        <v>11</v>
      </c>
      <c r="C42" s="19" t="s">
        <v>2</v>
      </c>
      <c r="D42" s="19" t="s">
        <v>85</v>
      </c>
      <c r="E42" s="20">
        <v>15</v>
      </c>
      <c r="F42" s="11">
        <v>0</v>
      </c>
      <c r="G42" s="21">
        <f t="shared" si="10"/>
        <v>0</v>
      </c>
      <c r="H42" s="20">
        <f t="shared" si="11"/>
        <v>0</v>
      </c>
      <c r="I42" s="22">
        <f>E42*F42-H42</f>
        <v>0</v>
      </c>
    </row>
    <row r="43" spans="2:9" x14ac:dyDescent="0.2">
      <c r="B43" s="24" t="s">
        <v>12</v>
      </c>
      <c r="C43" s="19" t="s">
        <v>3</v>
      </c>
      <c r="D43" s="19" t="s">
        <v>85</v>
      </c>
      <c r="E43" s="20">
        <v>15</v>
      </c>
      <c r="F43" s="11">
        <v>0</v>
      </c>
      <c r="G43" s="21">
        <f t="shared" si="10"/>
        <v>0</v>
      </c>
      <c r="H43" s="20">
        <f t="shared" si="11"/>
        <v>0</v>
      </c>
      <c r="I43" s="22">
        <f>E43*F43-H43</f>
        <v>0</v>
      </c>
    </row>
    <row r="44" spans="2:9" x14ac:dyDescent="0.2">
      <c r="B44" s="24" t="s">
        <v>13</v>
      </c>
      <c r="C44" s="19" t="s">
        <v>4</v>
      </c>
      <c r="D44" s="19" t="s">
        <v>85</v>
      </c>
      <c r="E44" s="20">
        <v>15</v>
      </c>
      <c r="F44" s="11">
        <v>0</v>
      </c>
      <c r="G44" s="21">
        <f t="shared" si="10"/>
        <v>0</v>
      </c>
      <c r="H44" s="20">
        <f t="shared" si="11"/>
        <v>0</v>
      </c>
      <c r="I44" s="22">
        <f>E44*F44-H44</f>
        <v>0</v>
      </c>
    </row>
    <row r="45" spans="2:9" x14ac:dyDescent="0.2">
      <c r="B45" s="24" t="s">
        <v>80</v>
      </c>
      <c r="C45" s="3" t="s">
        <v>82</v>
      </c>
      <c r="D45" s="19" t="s">
        <v>85</v>
      </c>
      <c r="E45" s="20">
        <v>89</v>
      </c>
      <c r="F45" s="11">
        <v>0</v>
      </c>
      <c r="G45" s="21">
        <f t="shared" si="10"/>
        <v>0</v>
      </c>
      <c r="H45" s="20">
        <f t="shared" si="11"/>
        <v>0</v>
      </c>
      <c r="I45" s="22">
        <f>E45*F45-H45</f>
        <v>0</v>
      </c>
    </row>
    <row r="46" spans="2:9" x14ac:dyDescent="0.2">
      <c r="B46" s="24"/>
      <c r="D46" s="19"/>
      <c r="E46" s="20"/>
      <c r="F46" s="20"/>
      <c r="G46" s="21"/>
      <c r="H46" s="20"/>
      <c r="I46" s="22"/>
    </row>
    <row r="47" spans="2:9" x14ac:dyDescent="0.2">
      <c r="B47" s="24"/>
      <c r="I47" s="4" t="s">
        <v>30</v>
      </c>
    </row>
    <row r="48" spans="2:9" x14ac:dyDescent="0.2">
      <c r="B48" s="24"/>
      <c r="I48" s="22">
        <f>SUM(I7:I45)</f>
        <v>0</v>
      </c>
    </row>
    <row r="51" spans="6:6" hidden="1" x14ac:dyDescent="0.2">
      <c r="F51" s="24">
        <v>0</v>
      </c>
    </row>
    <row r="52" spans="6:6" hidden="1" x14ac:dyDescent="0.2">
      <c r="F52" s="24">
        <v>1</v>
      </c>
    </row>
  </sheetData>
  <sheetProtection sheet="1" selectLockedCell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I52"/>
  <sheetViews>
    <sheetView workbookViewId="0">
      <selection activeCell="F7" sqref="F7"/>
    </sheetView>
  </sheetViews>
  <sheetFormatPr baseColWidth="10" defaultColWidth="10.83203125" defaultRowHeight="16" x14ac:dyDescent="0.2"/>
  <cols>
    <col min="1" max="1" width="10.83203125" style="3"/>
    <col min="2" max="2" width="22.5" style="3" customWidth="1"/>
    <col min="3" max="3" width="65.6640625" style="3" customWidth="1"/>
    <col min="4" max="4" width="22" style="3" customWidth="1"/>
    <col min="5" max="5" width="15.6640625" style="3" customWidth="1"/>
    <col min="6" max="7" width="10.83203125" style="3"/>
    <col min="8" max="8" width="13.83203125" style="3" customWidth="1"/>
    <col min="9" max="16384" width="10.83203125" style="3"/>
  </cols>
  <sheetData>
    <row r="2" spans="2:9" ht="24" x14ac:dyDescent="0.3">
      <c r="B2" s="2" t="str">
        <f>Gegevens!B2</f>
        <v>Bestelformulier licenties 2023-2024</v>
      </c>
    </row>
    <row r="3" spans="2:9" ht="19" x14ac:dyDescent="0.25">
      <c r="B3" s="6" t="s">
        <v>91</v>
      </c>
      <c r="D3" s="30" t="s">
        <v>57</v>
      </c>
    </row>
    <row r="5" spans="2:9" x14ac:dyDescent="0.2">
      <c r="E5" s="22"/>
    </row>
    <row r="6" spans="2:9" s="18" customFormat="1" ht="16" customHeight="1" x14ac:dyDescent="0.2">
      <c r="B6" s="35" t="s">
        <v>7</v>
      </c>
      <c r="C6" s="18" t="s">
        <v>5</v>
      </c>
      <c r="D6" s="18" t="s">
        <v>81</v>
      </c>
      <c r="E6" s="18" t="s">
        <v>27</v>
      </c>
      <c r="F6" s="18" t="s">
        <v>28</v>
      </c>
      <c r="G6" s="18" t="s">
        <v>33</v>
      </c>
      <c r="H6" s="18" t="s">
        <v>32</v>
      </c>
      <c r="I6" s="18" t="s">
        <v>29</v>
      </c>
    </row>
    <row r="7" spans="2:9" x14ac:dyDescent="0.2">
      <c r="B7" s="36">
        <v>9789460620966</v>
      </c>
      <c r="C7" s="19" t="s">
        <v>15</v>
      </c>
      <c r="D7" s="19" t="s">
        <v>85</v>
      </c>
      <c r="E7" s="20">
        <v>9</v>
      </c>
      <c r="F7" s="11">
        <v>0</v>
      </c>
      <c r="G7" s="21">
        <f>IF(F7&lt;10,0%,IF(F7&lt;25,5%,IF(F7&lt;100,10%,15%)))</f>
        <v>0</v>
      </c>
      <c r="H7" s="20">
        <f t="shared" ref="H7:H31" si="0">E7*F7*G7</f>
        <v>0</v>
      </c>
      <c r="I7" s="22">
        <f t="shared" ref="I7:I20" si="1">E7*F7-H7</f>
        <v>0</v>
      </c>
    </row>
    <row r="8" spans="2:9" x14ac:dyDescent="0.2">
      <c r="B8" s="36">
        <v>9789460621154</v>
      </c>
      <c r="C8" s="19" t="s">
        <v>14</v>
      </c>
      <c r="D8" s="19" t="s">
        <v>85</v>
      </c>
      <c r="E8" s="20">
        <v>5</v>
      </c>
      <c r="F8" s="11">
        <v>0</v>
      </c>
      <c r="G8" s="21">
        <f t="shared" ref="G8:G31" si="2">IF(F8&lt;10,0%,IF(F8&lt;25,5%,IF(F8&lt;100,10%,15%)))</f>
        <v>0</v>
      </c>
      <c r="H8" s="20">
        <f t="shared" si="0"/>
        <v>0</v>
      </c>
      <c r="I8" s="22">
        <f t="shared" si="1"/>
        <v>0</v>
      </c>
    </row>
    <row r="9" spans="2:9" x14ac:dyDescent="0.2">
      <c r="B9" s="36">
        <v>9789460621086</v>
      </c>
      <c r="C9" s="19" t="s">
        <v>16</v>
      </c>
      <c r="D9" s="19" t="s">
        <v>85</v>
      </c>
      <c r="E9" s="20">
        <v>9</v>
      </c>
      <c r="F9" s="11">
        <v>0</v>
      </c>
      <c r="G9" s="21">
        <f t="shared" si="2"/>
        <v>0</v>
      </c>
      <c r="H9" s="20">
        <f t="shared" si="0"/>
        <v>0</v>
      </c>
      <c r="I9" s="22">
        <f t="shared" si="1"/>
        <v>0</v>
      </c>
    </row>
    <row r="10" spans="2:9" x14ac:dyDescent="0.2">
      <c r="B10" s="36">
        <v>9789460621017</v>
      </c>
      <c r="C10" s="19" t="s">
        <v>17</v>
      </c>
      <c r="D10" s="19" t="s">
        <v>85</v>
      </c>
      <c r="E10" s="20">
        <v>5</v>
      </c>
      <c r="F10" s="11">
        <v>0</v>
      </c>
      <c r="G10" s="21">
        <f t="shared" si="2"/>
        <v>0</v>
      </c>
      <c r="H10" s="20">
        <f t="shared" si="0"/>
        <v>0</v>
      </c>
      <c r="I10" s="22">
        <f t="shared" si="1"/>
        <v>0</v>
      </c>
    </row>
    <row r="11" spans="2:9" x14ac:dyDescent="0.2">
      <c r="B11" s="36">
        <v>9789460621109</v>
      </c>
      <c r="C11" s="19" t="s">
        <v>92</v>
      </c>
      <c r="D11" s="19" t="s">
        <v>85</v>
      </c>
      <c r="E11" s="20">
        <v>9</v>
      </c>
      <c r="F11" s="11">
        <v>0</v>
      </c>
      <c r="G11" s="21">
        <f t="shared" si="2"/>
        <v>0</v>
      </c>
      <c r="H11" s="20">
        <f t="shared" si="0"/>
        <v>0</v>
      </c>
      <c r="I11" s="22">
        <f t="shared" si="1"/>
        <v>0</v>
      </c>
    </row>
    <row r="12" spans="2:9" x14ac:dyDescent="0.2">
      <c r="B12" s="36">
        <v>9789460621215</v>
      </c>
      <c r="C12" s="19" t="s">
        <v>93</v>
      </c>
      <c r="D12" s="19" t="s">
        <v>85</v>
      </c>
      <c r="E12" s="20">
        <v>5</v>
      </c>
      <c r="F12" s="11">
        <v>0</v>
      </c>
      <c r="G12" s="21">
        <f t="shared" si="2"/>
        <v>0</v>
      </c>
      <c r="H12" s="20">
        <f t="shared" si="0"/>
        <v>0</v>
      </c>
      <c r="I12" s="22">
        <f t="shared" si="1"/>
        <v>0</v>
      </c>
    </row>
    <row r="13" spans="2:9" x14ac:dyDescent="0.2">
      <c r="B13" s="36">
        <v>9789460621093</v>
      </c>
      <c r="C13" s="19" t="s">
        <v>18</v>
      </c>
      <c r="D13" s="19" t="s">
        <v>85</v>
      </c>
      <c r="E13" s="20">
        <v>9</v>
      </c>
      <c r="F13" s="11">
        <v>0</v>
      </c>
      <c r="G13" s="21">
        <f t="shared" si="2"/>
        <v>0</v>
      </c>
      <c r="H13" s="20">
        <f t="shared" si="0"/>
        <v>0</v>
      </c>
      <c r="I13" s="22">
        <f t="shared" si="1"/>
        <v>0</v>
      </c>
    </row>
    <row r="14" spans="2:9" x14ac:dyDescent="0.2">
      <c r="B14" s="36">
        <v>9789460621123</v>
      </c>
      <c r="C14" s="19" t="s">
        <v>19</v>
      </c>
      <c r="D14" s="19" t="s">
        <v>85</v>
      </c>
      <c r="E14" s="20">
        <v>5</v>
      </c>
      <c r="F14" s="11">
        <v>0</v>
      </c>
      <c r="G14" s="21">
        <f t="shared" si="2"/>
        <v>0</v>
      </c>
      <c r="H14" s="20">
        <f t="shared" si="0"/>
        <v>0</v>
      </c>
      <c r="I14" s="22">
        <f t="shared" si="1"/>
        <v>0</v>
      </c>
    </row>
    <row r="15" spans="2:9" x14ac:dyDescent="0.2">
      <c r="B15" s="36">
        <v>9789460621079</v>
      </c>
      <c r="C15" s="19" t="s">
        <v>20</v>
      </c>
      <c r="D15" s="19" t="s">
        <v>85</v>
      </c>
      <c r="E15" s="20">
        <v>9</v>
      </c>
      <c r="F15" s="11">
        <v>0</v>
      </c>
      <c r="G15" s="21">
        <f t="shared" si="2"/>
        <v>0</v>
      </c>
      <c r="H15" s="20">
        <f t="shared" si="0"/>
        <v>0</v>
      </c>
      <c r="I15" s="22">
        <f t="shared" si="1"/>
        <v>0</v>
      </c>
    </row>
    <row r="16" spans="2:9" x14ac:dyDescent="0.2">
      <c r="B16" s="36">
        <v>9789460621147</v>
      </c>
      <c r="C16" s="19" t="s">
        <v>21</v>
      </c>
      <c r="D16" s="19" t="s">
        <v>85</v>
      </c>
      <c r="E16" s="20">
        <v>5</v>
      </c>
      <c r="F16" s="11">
        <v>0</v>
      </c>
      <c r="G16" s="21">
        <f t="shared" si="2"/>
        <v>0</v>
      </c>
      <c r="H16" s="20">
        <f t="shared" si="0"/>
        <v>0</v>
      </c>
      <c r="I16" s="22">
        <f t="shared" si="1"/>
        <v>0</v>
      </c>
    </row>
    <row r="17" spans="2:9" x14ac:dyDescent="0.2">
      <c r="B17" s="36">
        <v>9789460621000</v>
      </c>
      <c r="C17" s="19" t="s">
        <v>22</v>
      </c>
      <c r="D17" s="19" t="s">
        <v>85</v>
      </c>
      <c r="E17" s="20">
        <v>9</v>
      </c>
      <c r="F17" s="11">
        <v>0</v>
      </c>
      <c r="G17" s="21">
        <f t="shared" si="2"/>
        <v>0</v>
      </c>
      <c r="H17" s="20">
        <f t="shared" si="0"/>
        <v>0</v>
      </c>
      <c r="I17" s="22">
        <f t="shared" si="1"/>
        <v>0</v>
      </c>
    </row>
    <row r="18" spans="2:9" x14ac:dyDescent="0.2">
      <c r="B18" s="36">
        <v>9789460621130</v>
      </c>
      <c r="C18" s="19" t="s">
        <v>23</v>
      </c>
      <c r="D18" s="19" t="s">
        <v>85</v>
      </c>
      <c r="E18" s="20">
        <v>5</v>
      </c>
      <c r="F18" s="11">
        <v>0</v>
      </c>
      <c r="G18" s="21">
        <f t="shared" si="2"/>
        <v>0</v>
      </c>
      <c r="H18" s="20">
        <f t="shared" si="0"/>
        <v>0</v>
      </c>
      <c r="I18" s="22">
        <f t="shared" si="1"/>
        <v>0</v>
      </c>
    </row>
    <row r="19" spans="2:9" x14ac:dyDescent="0.2">
      <c r="B19" s="36"/>
      <c r="C19" s="19" t="s">
        <v>95</v>
      </c>
      <c r="D19" s="19" t="s">
        <v>85</v>
      </c>
      <c r="E19" s="20">
        <v>25</v>
      </c>
      <c r="F19" s="11">
        <v>0</v>
      </c>
      <c r="G19" s="21">
        <f t="shared" si="2"/>
        <v>0</v>
      </c>
      <c r="H19" s="20">
        <f t="shared" si="0"/>
        <v>0</v>
      </c>
      <c r="I19" s="22">
        <f t="shared" si="1"/>
        <v>0</v>
      </c>
    </row>
    <row r="20" spans="2:9" x14ac:dyDescent="0.2">
      <c r="B20" s="36"/>
      <c r="C20" s="19" t="s">
        <v>96</v>
      </c>
      <c r="D20" s="19" t="s">
        <v>85</v>
      </c>
      <c r="E20" s="20">
        <v>35</v>
      </c>
      <c r="F20" s="11">
        <v>0</v>
      </c>
      <c r="G20" s="21">
        <f t="shared" si="2"/>
        <v>0</v>
      </c>
      <c r="H20" s="20">
        <f t="shared" si="0"/>
        <v>0</v>
      </c>
      <c r="I20" s="22">
        <f t="shared" si="1"/>
        <v>0</v>
      </c>
    </row>
    <row r="21" spans="2:9" x14ac:dyDescent="0.2">
      <c r="B21" s="36"/>
      <c r="C21" s="19"/>
      <c r="D21" s="19"/>
      <c r="E21" s="20"/>
      <c r="F21" s="20"/>
      <c r="G21" s="21"/>
      <c r="H21" s="20"/>
      <c r="I21" s="22"/>
    </row>
    <row r="22" spans="2:9" x14ac:dyDescent="0.2">
      <c r="B22" s="36">
        <v>9789460621208</v>
      </c>
      <c r="C22" s="19" t="s">
        <v>24</v>
      </c>
      <c r="D22" s="19" t="s">
        <v>84</v>
      </c>
      <c r="E22" s="20">
        <v>8</v>
      </c>
      <c r="F22" s="11">
        <v>0</v>
      </c>
      <c r="G22" s="21">
        <f t="shared" si="2"/>
        <v>0</v>
      </c>
      <c r="H22" s="20">
        <f t="shared" si="0"/>
        <v>0</v>
      </c>
      <c r="I22" s="22">
        <f t="shared" ref="I22:I28" si="3">E22*F22-H22</f>
        <v>0</v>
      </c>
    </row>
    <row r="23" spans="2:9" x14ac:dyDescent="0.2">
      <c r="B23" s="36">
        <v>9789460621345</v>
      </c>
      <c r="C23" s="19" t="s">
        <v>76</v>
      </c>
      <c r="D23" s="19" t="s">
        <v>84</v>
      </c>
      <c r="E23" s="20">
        <v>10</v>
      </c>
      <c r="F23" s="11">
        <v>0</v>
      </c>
      <c r="G23" s="21">
        <f t="shared" si="2"/>
        <v>0</v>
      </c>
      <c r="H23" s="20">
        <f t="shared" si="0"/>
        <v>0</v>
      </c>
      <c r="I23" s="22">
        <f t="shared" si="3"/>
        <v>0</v>
      </c>
    </row>
    <row r="24" spans="2:9" x14ac:dyDescent="0.2">
      <c r="B24" s="36">
        <v>9789460621802</v>
      </c>
      <c r="C24" s="19" t="s">
        <v>25</v>
      </c>
      <c r="D24" s="19" t="s">
        <v>84</v>
      </c>
      <c r="E24" s="20">
        <v>15</v>
      </c>
      <c r="F24" s="11">
        <v>0</v>
      </c>
      <c r="G24" s="21">
        <f t="shared" si="2"/>
        <v>0</v>
      </c>
      <c r="H24" s="20">
        <f t="shared" si="0"/>
        <v>0</v>
      </c>
      <c r="I24" s="22">
        <f t="shared" si="3"/>
        <v>0</v>
      </c>
    </row>
    <row r="25" spans="2:9" x14ac:dyDescent="0.2">
      <c r="B25" s="36">
        <v>9789460621291</v>
      </c>
      <c r="C25" s="19" t="s">
        <v>100</v>
      </c>
      <c r="D25" s="19" t="s">
        <v>84</v>
      </c>
      <c r="E25" s="20">
        <v>13.5</v>
      </c>
      <c r="F25" s="11">
        <v>0</v>
      </c>
      <c r="G25" s="21">
        <f t="shared" si="2"/>
        <v>0</v>
      </c>
      <c r="H25" s="20">
        <f t="shared" si="0"/>
        <v>0</v>
      </c>
      <c r="I25" s="22">
        <f t="shared" si="3"/>
        <v>0</v>
      </c>
    </row>
    <row r="26" spans="2:9" x14ac:dyDescent="0.2">
      <c r="B26" s="36">
        <v>9789460621451</v>
      </c>
      <c r="C26" s="19" t="s">
        <v>73</v>
      </c>
      <c r="D26" s="19" t="s">
        <v>84</v>
      </c>
      <c r="E26" s="20">
        <v>5</v>
      </c>
      <c r="F26" s="11">
        <v>0</v>
      </c>
      <c r="G26" s="21">
        <f t="shared" ref="G26:G28" si="4">IF(F26&lt;10,0%,IF(F26&lt;25,5%,IF(F26&lt;100,10%,15%)))</f>
        <v>0</v>
      </c>
      <c r="H26" s="20">
        <f t="shared" ref="H26:H28" si="5">E26*F26*G26</f>
        <v>0</v>
      </c>
      <c r="I26" s="22">
        <f t="shared" si="3"/>
        <v>0</v>
      </c>
    </row>
    <row r="27" spans="2:9" x14ac:dyDescent="0.2">
      <c r="B27" s="36">
        <v>9789460621734</v>
      </c>
      <c r="C27" s="19" t="s">
        <v>98</v>
      </c>
      <c r="D27" s="19" t="s">
        <v>84</v>
      </c>
      <c r="E27" s="20">
        <v>5</v>
      </c>
      <c r="F27" s="11">
        <v>0</v>
      </c>
      <c r="G27" s="21">
        <f t="shared" si="4"/>
        <v>0</v>
      </c>
      <c r="H27" s="20">
        <f t="shared" si="5"/>
        <v>0</v>
      </c>
      <c r="I27" s="22">
        <f t="shared" si="3"/>
        <v>0</v>
      </c>
    </row>
    <row r="28" spans="2:9" x14ac:dyDescent="0.2">
      <c r="B28" s="36">
        <v>9789460621901</v>
      </c>
      <c r="C28" s="19" t="s">
        <v>99</v>
      </c>
      <c r="D28" s="19" t="s">
        <v>84</v>
      </c>
      <c r="E28" s="20">
        <v>5</v>
      </c>
      <c r="F28" s="11">
        <v>0</v>
      </c>
      <c r="G28" s="21">
        <f t="shared" si="4"/>
        <v>0</v>
      </c>
      <c r="H28" s="20">
        <f t="shared" si="5"/>
        <v>0</v>
      </c>
      <c r="I28" s="22">
        <f t="shared" si="3"/>
        <v>0</v>
      </c>
    </row>
    <row r="29" spans="2:9" x14ac:dyDescent="0.2">
      <c r="B29" s="36"/>
      <c r="C29" s="19"/>
      <c r="D29" s="19"/>
      <c r="E29" s="20"/>
      <c r="F29" s="20"/>
    </row>
    <row r="30" spans="2:9" x14ac:dyDescent="0.2">
      <c r="B30" s="36">
        <v>9789460621246</v>
      </c>
      <c r="C30" s="19" t="s">
        <v>26</v>
      </c>
      <c r="D30" s="19" t="s">
        <v>83</v>
      </c>
      <c r="E30" s="20">
        <v>14</v>
      </c>
      <c r="F30" s="11">
        <v>0</v>
      </c>
      <c r="G30" s="21">
        <f t="shared" si="2"/>
        <v>0</v>
      </c>
      <c r="H30" s="20">
        <f t="shared" si="0"/>
        <v>0</v>
      </c>
      <c r="I30" s="22">
        <f t="shared" ref="I30:I31" si="6">E30*F30-H30</f>
        <v>0</v>
      </c>
    </row>
    <row r="31" spans="2:9" x14ac:dyDescent="0.2">
      <c r="B31" s="36">
        <v>9789460622021</v>
      </c>
      <c r="C31" s="19" t="s">
        <v>79</v>
      </c>
      <c r="D31" s="19" t="s">
        <v>83</v>
      </c>
      <c r="E31" s="20">
        <v>14</v>
      </c>
      <c r="F31" s="11">
        <v>0</v>
      </c>
      <c r="G31" s="21">
        <f t="shared" si="2"/>
        <v>0</v>
      </c>
      <c r="H31" s="20">
        <f t="shared" si="0"/>
        <v>0</v>
      </c>
      <c r="I31" s="22">
        <f t="shared" si="6"/>
        <v>0</v>
      </c>
    </row>
    <row r="32" spans="2:9" x14ac:dyDescent="0.2">
      <c r="B32" s="36"/>
      <c r="E32" s="20"/>
      <c r="F32" s="20"/>
    </row>
    <row r="33" spans="2:9" x14ac:dyDescent="0.2">
      <c r="B33" s="36">
        <v>9789460621659</v>
      </c>
      <c r="C33" s="3" t="s">
        <v>87</v>
      </c>
      <c r="D33" s="3" t="s">
        <v>86</v>
      </c>
      <c r="E33" s="20">
        <v>15</v>
      </c>
      <c r="F33" s="11">
        <v>0</v>
      </c>
      <c r="G33" s="21">
        <f t="shared" ref="G33:G36" si="7">IF(F33&lt;10,0%,IF(F33&lt;25,5%,IF(F33&lt;100,10%,15%)))</f>
        <v>0</v>
      </c>
      <c r="H33" s="20">
        <f t="shared" ref="H33:H36" si="8">E33*F33*G33</f>
        <v>0</v>
      </c>
      <c r="I33" s="22">
        <f t="shared" ref="I33:I36" si="9">E33*F33-H33</f>
        <v>0</v>
      </c>
    </row>
    <row r="34" spans="2:9" s="4" customFormat="1" x14ac:dyDescent="0.2">
      <c r="B34" s="36">
        <v>9789460621673</v>
      </c>
      <c r="C34" s="3" t="s">
        <v>88</v>
      </c>
      <c r="D34" s="3" t="s">
        <v>86</v>
      </c>
      <c r="E34" s="20">
        <v>15</v>
      </c>
      <c r="F34" s="11">
        <v>0</v>
      </c>
      <c r="G34" s="21">
        <f t="shared" si="7"/>
        <v>0</v>
      </c>
      <c r="H34" s="20">
        <f t="shared" si="8"/>
        <v>0</v>
      </c>
      <c r="I34" s="22">
        <f t="shared" si="9"/>
        <v>0</v>
      </c>
    </row>
    <row r="35" spans="2:9" x14ac:dyDescent="0.2">
      <c r="B35" s="36">
        <v>9789460621697</v>
      </c>
      <c r="C35" s="32" t="s">
        <v>90</v>
      </c>
      <c r="D35" s="3" t="s">
        <v>86</v>
      </c>
      <c r="E35" s="20">
        <v>12</v>
      </c>
      <c r="F35" s="11">
        <v>0</v>
      </c>
      <c r="G35" s="21">
        <f t="shared" si="7"/>
        <v>0</v>
      </c>
      <c r="H35" s="20">
        <f t="shared" si="8"/>
        <v>0</v>
      </c>
      <c r="I35" s="22">
        <f t="shared" si="9"/>
        <v>0</v>
      </c>
    </row>
    <row r="36" spans="2:9" x14ac:dyDescent="0.2">
      <c r="B36" s="36">
        <v>9789460621727</v>
      </c>
      <c r="C36" s="3" t="s">
        <v>89</v>
      </c>
      <c r="D36" s="3" t="s">
        <v>86</v>
      </c>
      <c r="E36" s="20">
        <v>12</v>
      </c>
      <c r="F36" s="11">
        <v>0</v>
      </c>
      <c r="G36" s="21">
        <f t="shared" si="7"/>
        <v>0</v>
      </c>
      <c r="H36" s="20">
        <f t="shared" si="8"/>
        <v>0</v>
      </c>
      <c r="I36" s="22">
        <f t="shared" si="9"/>
        <v>0</v>
      </c>
    </row>
    <row r="37" spans="2:9" x14ac:dyDescent="0.2">
      <c r="B37" s="24"/>
      <c r="E37" s="20"/>
      <c r="F37" s="20"/>
    </row>
    <row r="38" spans="2:9" x14ac:dyDescent="0.2">
      <c r="B38" s="37" t="s">
        <v>7</v>
      </c>
      <c r="C38" s="4" t="s">
        <v>6</v>
      </c>
      <c r="D38" s="4" t="s">
        <v>81</v>
      </c>
      <c r="E38" s="23"/>
      <c r="F38" s="20"/>
      <c r="G38" s="4"/>
      <c r="H38" s="4"/>
      <c r="I38" s="4"/>
    </row>
    <row r="39" spans="2:9" x14ac:dyDescent="0.2">
      <c r="B39" s="24" t="s">
        <v>8</v>
      </c>
      <c r="C39" s="19" t="s">
        <v>0</v>
      </c>
      <c r="D39" s="19" t="s">
        <v>85</v>
      </c>
      <c r="E39" s="20">
        <v>15</v>
      </c>
      <c r="F39" s="11">
        <v>0</v>
      </c>
      <c r="G39" s="21">
        <f t="shared" ref="G39:G45" si="10">IF(F39&lt;10,0%,IF(F39&lt;25,5%,IF(F39&lt;100,10%,15%)))</f>
        <v>0</v>
      </c>
      <c r="H39" s="20">
        <f t="shared" ref="H39:H45" si="11">E39*F39*G39</f>
        <v>0</v>
      </c>
      <c r="I39" s="22">
        <f>E39*F39-H39</f>
        <v>0</v>
      </c>
    </row>
    <row r="40" spans="2:9" x14ac:dyDescent="0.2">
      <c r="B40" s="24" t="s">
        <v>9</v>
      </c>
      <c r="C40" s="19" t="s">
        <v>1</v>
      </c>
      <c r="D40" s="19" t="s">
        <v>85</v>
      </c>
      <c r="E40" s="20">
        <v>15</v>
      </c>
      <c r="F40" s="11">
        <v>0</v>
      </c>
      <c r="G40" s="21">
        <f t="shared" si="10"/>
        <v>0</v>
      </c>
      <c r="H40" s="20">
        <f t="shared" si="11"/>
        <v>0</v>
      </c>
      <c r="I40" s="22">
        <f>E40*F40-H40</f>
        <v>0</v>
      </c>
    </row>
    <row r="41" spans="2:9" x14ac:dyDescent="0.2">
      <c r="B41" s="24" t="s">
        <v>10</v>
      </c>
      <c r="C41" s="19" t="s">
        <v>94</v>
      </c>
      <c r="D41" s="19" t="s">
        <v>85</v>
      </c>
      <c r="E41" s="20">
        <v>15</v>
      </c>
      <c r="F41" s="11">
        <v>0</v>
      </c>
      <c r="G41" s="21">
        <f t="shared" si="10"/>
        <v>0</v>
      </c>
      <c r="H41" s="20">
        <f t="shared" si="11"/>
        <v>0</v>
      </c>
      <c r="I41" s="22">
        <f>E41*F41-H41</f>
        <v>0</v>
      </c>
    </row>
    <row r="42" spans="2:9" x14ac:dyDescent="0.2">
      <c r="B42" s="24" t="s">
        <v>11</v>
      </c>
      <c r="C42" s="19" t="s">
        <v>2</v>
      </c>
      <c r="D42" s="19" t="s">
        <v>85</v>
      </c>
      <c r="E42" s="20">
        <v>15</v>
      </c>
      <c r="F42" s="11">
        <v>0</v>
      </c>
      <c r="G42" s="21">
        <f t="shared" si="10"/>
        <v>0</v>
      </c>
      <c r="H42" s="20">
        <f t="shared" si="11"/>
        <v>0</v>
      </c>
      <c r="I42" s="22">
        <f>E42*F42-H42</f>
        <v>0</v>
      </c>
    </row>
    <row r="43" spans="2:9" x14ac:dyDescent="0.2">
      <c r="B43" s="24" t="s">
        <v>12</v>
      </c>
      <c r="C43" s="19" t="s">
        <v>3</v>
      </c>
      <c r="D43" s="19" t="s">
        <v>85</v>
      </c>
      <c r="E43" s="20">
        <v>15</v>
      </c>
      <c r="F43" s="11">
        <v>0</v>
      </c>
      <c r="G43" s="21">
        <f t="shared" si="10"/>
        <v>0</v>
      </c>
      <c r="H43" s="20">
        <f t="shared" si="11"/>
        <v>0</v>
      </c>
      <c r="I43" s="22">
        <f>E43*F43-H43</f>
        <v>0</v>
      </c>
    </row>
    <row r="44" spans="2:9" x14ac:dyDescent="0.2">
      <c r="B44" s="24" t="s">
        <v>13</v>
      </c>
      <c r="C44" s="19" t="s">
        <v>4</v>
      </c>
      <c r="D44" s="19" t="s">
        <v>85</v>
      </c>
      <c r="E44" s="20">
        <v>15</v>
      </c>
      <c r="F44" s="11">
        <v>0</v>
      </c>
      <c r="G44" s="21">
        <f t="shared" si="10"/>
        <v>0</v>
      </c>
      <c r="H44" s="20">
        <f t="shared" si="11"/>
        <v>0</v>
      </c>
      <c r="I44" s="22">
        <f>E44*F44-H44</f>
        <v>0</v>
      </c>
    </row>
    <row r="45" spans="2:9" x14ac:dyDescent="0.2">
      <c r="B45" s="24" t="s">
        <v>80</v>
      </c>
      <c r="C45" s="3" t="s">
        <v>82</v>
      </c>
      <c r="D45" s="19" t="s">
        <v>85</v>
      </c>
      <c r="E45" s="20">
        <v>89</v>
      </c>
      <c r="F45" s="11">
        <v>0</v>
      </c>
      <c r="G45" s="21">
        <f t="shared" si="10"/>
        <v>0</v>
      </c>
      <c r="H45" s="20">
        <f t="shared" si="11"/>
        <v>0</v>
      </c>
      <c r="I45" s="22">
        <f>E45*F45-H45</f>
        <v>0</v>
      </c>
    </row>
    <row r="46" spans="2:9" x14ac:dyDescent="0.2">
      <c r="B46" s="24"/>
      <c r="D46" s="19"/>
      <c r="E46" s="20"/>
      <c r="F46" s="20"/>
      <c r="G46" s="21"/>
      <c r="H46" s="20"/>
      <c r="I46" s="22"/>
    </row>
    <row r="47" spans="2:9" x14ac:dyDescent="0.2">
      <c r="B47" s="24"/>
      <c r="I47" s="4" t="s">
        <v>30</v>
      </c>
    </row>
    <row r="48" spans="2:9" x14ac:dyDescent="0.2">
      <c r="B48" s="24"/>
      <c r="I48" s="22">
        <f>SUM(I7:I45)</f>
        <v>0</v>
      </c>
    </row>
    <row r="51" spans="6:6" hidden="1" x14ac:dyDescent="0.2">
      <c r="F51" s="24">
        <v>0</v>
      </c>
    </row>
    <row r="52" spans="6:6" hidden="1" x14ac:dyDescent="0.2">
      <c r="F52" s="24">
        <v>1</v>
      </c>
    </row>
  </sheetData>
  <sheetProtection sheet="1" selectLockedCell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B2:I52"/>
  <sheetViews>
    <sheetView topLeftCell="A3" workbookViewId="0">
      <selection activeCell="F7" sqref="F7"/>
    </sheetView>
  </sheetViews>
  <sheetFormatPr baseColWidth="10" defaultColWidth="10.83203125" defaultRowHeight="16" x14ac:dyDescent="0.2"/>
  <cols>
    <col min="1" max="1" width="10.83203125" style="3"/>
    <col min="2" max="2" width="22.5" style="3" customWidth="1"/>
    <col min="3" max="3" width="65.6640625" style="3" customWidth="1"/>
    <col min="4" max="4" width="22" style="3" customWidth="1"/>
    <col min="5" max="5" width="15.6640625" style="3" customWidth="1"/>
    <col min="6" max="7" width="10.83203125" style="3"/>
    <col min="8" max="8" width="13.83203125" style="3" customWidth="1"/>
    <col min="9" max="16384" width="10.83203125" style="3"/>
  </cols>
  <sheetData>
    <row r="2" spans="2:9" ht="24" x14ac:dyDescent="0.3">
      <c r="B2" s="2" t="str">
        <f>Gegevens!B2</f>
        <v>Bestelformulier licenties 2023-2024</v>
      </c>
    </row>
    <row r="3" spans="2:9" ht="19" x14ac:dyDescent="0.25">
      <c r="B3" s="6" t="s">
        <v>91</v>
      </c>
      <c r="D3" s="29" t="s">
        <v>58</v>
      </c>
    </row>
    <row r="5" spans="2:9" x14ac:dyDescent="0.2">
      <c r="E5" s="22"/>
    </row>
    <row r="6" spans="2:9" s="18" customFormat="1" ht="16" customHeight="1" x14ac:dyDescent="0.2">
      <c r="B6" s="35" t="s">
        <v>7</v>
      </c>
      <c r="C6" s="18" t="s">
        <v>5</v>
      </c>
      <c r="D6" s="18" t="s">
        <v>81</v>
      </c>
      <c r="E6" s="18" t="s">
        <v>27</v>
      </c>
      <c r="F6" s="18" t="s">
        <v>28</v>
      </c>
      <c r="G6" s="18" t="s">
        <v>33</v>
      </c>
      <c r="H6" s="18" t="s">
        <v>32</v>
      </c>
      <c r="I6" s="18" t="s">
        <v>29</v>
      </c>
    </row>
    <row r="7" spans="2:9" x14ac:dyDescent="0.2">
      <c r="B7" s="36">
        <v>9789460620966</v>
      </c>
      <c r="C7" s="19" t="s">
        <v>15</v>
      </c>
      <c r="D7" s="19" t="s">
        <v>85</v>
      </c>
      <c r="E7" s="20">
        <v>9</v>
      </c>
      <c r="F7" s="11">
        <v>0</v>
      </c>
      <c r="G7" s="21">
        <f>IF(F7&lt;10,0%,IF(F7&lt;25,5%,IF(F7&lt;100,10%,15%)))</f>
        <v>0</v>
      </c>
      <c r="H7" s="20">
        <f t="shared" ref="H7:H31" si="0">E7*F7*G7</f>
        <v>0</v>
      </c>
      <c r="I7" s="22">
        <f t="shared" ref="I7:I20" si="1">E7*F7-H7</f>
        <v>0</v>
      </c>
    </row>
    <row r="8" spans="2:9" x14ac:dyDescent="0.2">
      <c r="B8" s="36">
        <v>9789460621154</v>
      </c>
      <c r="C8" s="19" t="s">
        <v>14</v>
      </c>
      <c r="D8" s="19" t="s">
        <v>85</v>
      </c>
      <c r="E8" s="20">
        <v>5</v>
      </c>
      <c r="F8" s="11">
        <v>0</v>
      </c>
      <c r="G8" s="21">
        <f t="shared" ref="G8:G31" si="2">IF(F8&lt;10,0%,IF(F8&lt;25,5%,IF(F8&lt;100,10%,15%)))</f>
        <v>0</v>
      </c>
      <c r="H8" s="20">
        <f t="shared" si="0"/>
        <v>0</v>
      </c>
      <c r="I8" s="22">
        <f t="shared" si="1"/>
        <v>0</v>
      </c>
    </row>
    <row r="9" spans="2:9" x14ac:dyDescent="0.2">
      <c r="B9" s="36">
        <v>9789460621086</v>
      </c>
      <c r="C9" s="19" t="s">
        <v>16</v>
      </c>
      <c r="D9" s="19" t="s">
        <v>85</v>
      </c>
      <c r="E9" s="20">
        <v>9</v>
      </c>
      <c r="F9" s="11">
        <v>0</v>
      </c>
      <c r="G9" s="21">
        <f t="shared" si="2"/>
        <v>0</v>
      </c>
      <c r="H9" s="20">
        <f t="shared" si="0"/>
        <v>0</v>
      </c>
      <c r="I9" s="22">
        <f t="shared" si="1"/>
        <v>0</v>
      </c>
    </row>
    <row r="10" spans="2:9" x14ac:dyDescent="0.2">
      <c r="B10" s="36">
        <v>9789460621017</v>
      </c>
      <c r="C10" s="19" t="s">
        <v>17</v>
      </c>
      <c r="D10" s="19" t="s">
        <v>85</v>
      </c>
      <c r="E10" s="20">
        <v>5</v>
      </c>
      <c r="F10" s="11">
        <v>0</v>
      </c>
      <c r="G10" s="21">
        <f t="shared" si="2"/>
        <v>0</v>
      </c>
      <c r="H10" s="20">
        <f t="shared" si="0"/>
        <v>0</v>
      </c>
      <c r="I10" s="22">
        <f t="shared" si="1"/>
        <v>0</v>
      </c>
    </row>
    <row r="11" spans="2:9" x14ac:dyDescent="0.2">
      <c r="B11" s="36">
        <v>9789460621109</v>
      </c>
      <c r="C11" s="19" t="s">
        <v>92</v>
      </c>
      <c r="D11" s="19" t="s">
        <v>85</v>
      </c>
      <c r="E11" s="20">
        <v>9</v>
      </c>
      <c r="F11" s="11">
        <v>0</v>
      </c>
      <c r="G11" s="21">
        <f t="shared" si="2"/>
        <v>0</v>
      </c>
      <c r="H11" s="20">
        <f t="shared" si="0"/>
        <v>0</v>
      </c>
      <c r="I11" s="22">
        <f t="shared" si="1"/>
        <v>0</v>
      </c>
    </row>
    <row r="12" spans="2:9" x14ac:dyDescent="0.2">
      <c r="B12" s="36">
        <v>9789460621215</v>
      </c>
      <c r="C12" s="19" t="s">
        <v>93</v>
      </c>
      <c r="D12" s="19" t="s">
        <v>85</v>
      </c>
      <c r="E12" s="20">
        <v>5</v>
      </c>
      <c r="F12" s="11">
        <v>0</v>
      </c>
      <c r="G12" s="21">
        <f t="shared" si="2"/>
        <v>0</v>
      </c>
      <c r="H12" s="20">
        <f t="shared" si="0"/>
        <v>0</v>
      </c>
      <c r="I12" s="22">
        <f t="shared" si="1"/>
        <v>0</v>
      </c>
    </row>
    <row r="13" spans="2:9" x14ac:dyDescent="0.2">
      <c r="B13" s="36">
        <v>9789460621093</v>
      </c>
      <c r="C13" s="19" t="s">
        <v>18</v>
      </c>
      <c r="D13" s="19" t="s">
        <v>85</v>
      </c>
      <c r="E13" s="20">
        <v>9</v>
      </c>
      <c r="F13" s="11">
        <v>0</v>
      </c>
      <c r="G13" s="21">
        <f t="shared" si="2"/>
        <v>0</v>
      </c>
      <c r="H13" s="20">
        <f t="shared" si="0"/>
        <v>0</v>
      </c>
      <c r="I13" s="22">
        <f t="shared" si="1"/>
        <v>0</v>
      </c>
    </row>
    <row r="14" spans="2:9" x14ac:dyDescent="0.2">
      <c r="B14" s="36">
        <v>9789460621123</v>
      </c>
      <c r="C14" s="19" t="s">
        <v>19</v>
      </c>
      <c r="D14" s="19" t="s">
        <v>85</v>
      </c>
      <c r="E14" s="20">
        <v>5</v>
      </c>
      <c r="F14" s="11">
        <v>0</v>
      </c>
      <c r="G14" s="21">
        <f t="shared" si="2"/>
        <v>0</v>
      </c>
      <c r="H14" s="20">
        <f t="shared" si="0"/>
        <v>0</v>
      </c>
      <c r="I14" s="22">
        <f t="shared" si="1"/>
        <v>0</v>
      </c>
    </row>
    <row r="15" spans="2:9" x14ac:dyDescent="0.2">
      <c r="B15" s="36">
        <v>9789460621079</v>
      </c>
      <c r="C15" s="19" t="s">
        <v>20</v>
      </c>
      <c r="D15" s="19" t="s">
        <v>85</v>
      </c>
      <c r="E15" s="20">
        <v>9</v>
      </c>
      <c r="F15" s="11">
        <v>0</v>
      </c>
      <c r="G15" s="21">
        <f t="shared" si="2"/>
        <v>0</v>
      </c>
      <c r="H15" s="20">
        <f t="shared" si="0"/>
        <v>0</v>
      </c>
      <c r="I15" s="22">
        <f t="shared" si="1"/>
        <v>0</v>
      </c>
    </row>
    <row r="16" spans="2:9" x14ac:dyDescent="0.2">
      <c r="B16" s="36">
        <v>9789460621147</v>
      </c>
      <c r="C16" s="19" t="s">
        <v>21</v>
      </c>
      <c r="D16" s="19" t="s">
        <v>85</v>
      </c>
      <c r="E16" s="20">
        <v>5</v>
      </c>
      <c r="F16" s="11">
        <v>0</v>
      </c>
      <c r="G16" s="21">
        <f t="shared" si="2"/>
        <v>0</v>
      </c>
      <c r="H16" s="20">
        <f t="shared" si="0"/>
        <v>0</v>
      </c>
      <c r="I16" s="22">
        <f t="shared" si="1"/>
        <v>0</v>
      </c>
    </row>
    <row r="17" spans="2:9" x14ac:dyDescent="0.2">
      <c r="B17" s="36">
        <v>9789460621000</v>
      </c>
      <c r="C17" s="19" t="s">
        <v>22</v>
      </c>
      <c r="D17" s="19" t="s">
        <v>85</v>
      </c>
      <c r="E17" s="20">
        <v>9</v>
      </c>
      <c r="F17" s="11">
        <v>0</v>
      </c>
      <c r="G17" s="21">
        <f t="shared" si="2"/>
        <v>0</v>
      </c>
      <c r="H17" s="20">
        <f t="shared" si="0"/>
        <v>0</v>
      </c>
      <c r="I17" s="22">
        <f t="shared" si="1"/>
        <v>0</v>
      </c>
    </row>
    <row r="18" spans="2:9" x14ac:dyDescent="0.2">
      <c r="B18" s="36">
        <v>9789460621130</v>
      </c>
      <c r="C18" s="19" t="s">
        <v>23</v>
      </c>
      <c r="D18" s="19" t="s">
        <v>85</v>
      </c>
      <c r="E18" s="20">
        <v>5</v>
      </c>
      <c r="F18" s="11">
        <v>0</v>
      </c>
      <c r="G18" s="21">
        <f t="shared" si="2"/>
        <v>0</v>
      </c>
      <c r="H18" s="20">
        <f t="shared" si="0"/>
        <v>0</v>
      </c>
      <c r="I18" s="22">
        <f t="shared" si="1"/>
        <v>0</v>
      </c>
    </row>
    <row r="19" spans="2:9" x14ac:dyDescent="0.2">
      <c r="B19" s="36"/>
      <c r="C19" s="19" t="s">
        <v>95</v>
      </c>
      <c r="D19" s="19" t="s">
        <v>85</v>
      </c>
      <c r="E19" s="20">
        <v>25</v>
      </c>
      <c r="F19" s="11">
        <v>0</v>
      </c>
      <c r="G19" s="21">
        <f t="shared" si="2"/>
        <v>0</v>
      </c>
      <c r="H19" s="20">
        <f t="shared" si="0"/>
        <v>0</v>
      </c>
      <c r="I19" s="22">
        <f t="shared" si="1"/>
        <v>0</v>
      </c>
    </row>
    <row r="20" spans="2:9" x14ac:dyDescent="0.2">
      <c r="B20" s="36"/>
      <c r="C20" s="19" t="s">
        <v>96</v>
      </c>
      <c r="D20" s="19" t="s">
        <v>85</v>
      </c>
      <c r="E20" s="20">
        <v>35</v>
      </c>
      <c r="F20" s="11">
        <v>0</v>
      </c>
      <c r="G20" s="21">
        <f t="shared" si="2"/>
        <v>0</v>
      </c>
      <c r="H20" s="20">
        <f t="shared" si="0"/>
        <v>0</v>
      </c>
      <c r="I20" s="22">
        <f t="shared" si="1"/>
        <v>0</v>
      </c>
    </row>
    <row r="21" spans="2:9" x14ac:dyDescent="0.2">
      <c r="B21" s="36"/>
      <c r="C21" s="19"/>
      <c r="D21" s="19"/>
      <c r="E21" s="20"/>
      <c r="F21" s="20"/>
      <c r="G21" s="21"/>
      <c r="H21" s="20"/>
      <c r="I21" s="22"/>
    </row>
    <row r="22" spans="2:9" x14ac:dyDescent="0.2">
      <c r="B22" s="36">
        <v>9789460621208</v>
      </c>
      <c r="C22" s="19" t="s">
        <v>24</v>
      </c>
      <c r="D22" s="19" t="s">
        <v>84</v>
      </c>
      <c r="E22" s="20">
        <v>8</v>
      </c>
      <c r="F22" s="11">
        <v>0</v>
      </c>
      <c r="G22" s="21">
        <f t="shared" si="2"/>
        <v>0</v>
      </c>
      <c r="H22" s="20">
        <f t="shared" si="0"/>
        <v>0</v>
      </c>
      <c r="I22" s="22">
        <f t="shared" ref="I22:I28" si="3">E22*F22-H22</f>
        <v>0</v>
      </c>
    </row>
    <row r="23" spans="2:9" x14ac:dyDescent="0.2">
      <c r="B23" s="36">
        <v>9789460621345</v>
      </c>
      <c r="C23" s="19" t="s">
        <v>76</v>
      </c>
      <c r="D23" s="19" t="s">
        <v>84</v>
      </c>
      <c r="E23" s="20">
        <v>10</v>
      </c>
      <c r="F23" s="11">
        <v>0</v>
      </c>
      <c r="G23" s="21">
        <f t="shared" si="2"/>
        <v>0</v>
      </c>
      <c r="H23" s="20">
        <f t="shared" si="0"/>
        <v>0</v>
      </c>
      <c r="I23" s="22">
        <f t="shared" si="3"/>
        <v>0</v>
      </c>
    </row>
    <row r="24" spans="2:9" x14ac:dyDescent="0.2">
      <c r="B24" s="36">
        <v>9789460621802</v>
      </c>
      <c r="C24" s="19" t="s">
        <v>25</v>
      </c>
      <c r="D24" s="19" t="s">
        <v>84</v>
      </c>
      <c r="E24" s="20">
        <v>15</v>
      </c>
      <c r="F24" s="11">
        <v>0</v>
      </c>
      <c r="G24" s="21">
        <f t="shared" si="2"/>
        <v>0</v>
      </c>
      <c r="H24" s="20">
        <f t="shared" si="0"/>
        <v>0</v>
      </c>
      <c r="I24" s="22">
        <f t="shared" si="3"/>
        <v>0</v>
      </c>
    </row>
    <row r="25" spans="2:9" x14ac:dyDescent="0.2">
      <c r="B25" s="36">
        <v>9789460621291</v>
      </c>
      <c r="C25" s="19" t="s">
        <v>100</v>
      </c>
      <c r="D25" s="19" t="s">
        <v>84</v>
      </c>
      <c r="E25" s="20">
        <v>13.5</v>
      </c>
      <c r="F25" s="11">
        <v>0</v>
      </c>
      <c r="G25" s="21">
        <f t="shared" si="2"/>
        <v>0</v>
      </c>
      <c r="H25" s="20">
        <f t="shared" si="0"/>
        <v>0</v>
      </c>
      <c r="I25" s="22">
        <f t="shared" si="3"/>
        <v>0</v>
      </c>
    </row>
    <row r="26" spans="2:9" x14ac:dyDescent="0.2">
      <c r="B26" s="36">
        <v>9789460621451</v>
      </c>
      <c r="C26" s="19" t="s">
        <v>73</v>
      </c>
      <c r="D26" s="19" t="s">
        <v>84</v>
      </c>
      <c r="E26" s="20">
        <v>5</v>
      </c>
      <c r="F26" s="11">
        <v>0</v>
      </c>
      <c r="G26" s="21">
        <f t="shared" ref="G26:G28" si="4">IF(F26&lt;10,0%,IF(F26&lt;25,5%,IF(F26&lt;100,10%,15%)))</f>
        <v>0</v>
      </c>
      <c r="H26" s="20">
        <f t="shared" ref="H26:H28" si="5">E26*F26*G26</f>
        <v>0</v>
      </c>
      <c r="I26" s="22">
        <f t="shared" si="3"/>
        <v>0</v>
      </c>
    </row>
    <row r="27" spans="2:9" x14ac:dyDescent="0.2">
      <c r="B27" s="36">
        <v>9789460621734</v>
      </c>
      <c r="C27" s="19" t="s">
        <v>98</v>
      </c>
      <c r="D27" s="19" t="s">
        <v>84</v>
      </c>
      <c r="E27" s="20">
        <v>5</v>
      </c>
      <c r="F27" s="11">
        <v>0</v>
      </c>
      <c r="G27" s="21">
        <f t="shared" si="4"/>
        <v>0</v>
      </c>
      <c r="H27" s="20">
        <f t="shared" si="5"/>
        <v>0</v>
      </c>
      <c r="I27" s="22">
        <f t="shared" si="3"/>
        <v>0</v>
      </c>
    </row>
    <row r="28" spans="2:9" x14ac:dyDescent="0.2">
      <c r="B28" s="36">
        <v>9789460621901</v>
      </c>
      <c r="C28" s="19" t="s">
        <v>99</v>
      </c>
      <c r="D28" s="19" t="s">
        <v>84</v>
      </c>
      <c r="E28" s="20">
        <v>5</v>
      </c>
      <c r="F28" s="11">
        <v>0</v>
      </c>
      <c r="G28" s="21">
        <f t="shared" si="4"/>
        <v>0</v>
      </c>
      <c r="H28" s="20">
        <f t="shared" si="5"/>
        <v>0</v>
      </c>
      <c r="I28" s="22">
        <f t="shared" si="3"/>
        <v>0</v>
      </c>
    </row>
    <row r="29" spans="2:9" x14ac:dyDescent="0.2">
      <c r="B29" s="36"/>
      <c r="C29" s="19"/>
      <c r="D29" s="19"/>
      <c r="E29" s="20"/>
      <c r="F29" s="20"/>
    </row>
    <row r="30" spans="2:9" x14ac:dyDescent="0.2">
      <c r="B30" s="36">
        <v>9789460621246</v>
      </c>
      <c r="C30" s="19" t="s">
        <v>26</v>
      </c>
      <c r="D30" s="19" t="s">
        <v>83</v>
      </c>
      <c r="E30" s="20">
        <v>14</v>
      </c>
      <c r="F30" s="11">
        <v>0</v>
      </c>
      <c r="G30" s="21">
        <f t="shared" si="2"/>
        <v>0</v>
      </c>
      <c r="H30" s="20">
        <f t="shared" si="0"/>
        <v>0</v>
      </c>
      <c r="I30" s="22">
        <f t="shared" ref="I30:I31" si="6">E30*F30-H30</f>
        <v>0</v>
      </c>
    </row>
    <row r="31" spans="2:9" x14ac:dyDescent="0.2">
      <c r="B31" s="36">
        <v>9789460622021</v>
      </c>
      <c r="C31" s="19" t="s">
        <v>79</v>
      </c>
      <c r="D31" s="19" t="s">
        <v>83</v>
      </c>
      <c r="E31" s="20">
        <v>14</v>
      </c>
      <c r="F31" s="11">
        <v>0</v>
      </c>
      <c r="G31" s="21">
        <f t="shared" si="2"/>
        <v>0</v>
      </c>
      <c r="H31" s="20">
        <f t="shared" si="0"/>
        <v>0</v>
      </c>
      <c r="I31" s="22">
        <f t="shared" si="6"/>
        <v>0</v>
      </c>
    </row>
    <row r="32" spans="2:9" x14ac:dyDescent="0.2">
      <c r="B32" s="36"/>
      <c r="E32" s="20"/>
      <c r="F32" s="20"/>
    </row>
    <row r="33" spans="2:9" x14ac:dyDescent="0.2">
      <c r="B33" s="36">
        <v>9789460621659</v>
      </c>
      <c r="C33" s="3" t="s">
        <v>87</v>
      </c>
      <c r="D33" s="3" t="s">
        <v>86</v>
      </c>
      <c r="E33" s="20">
        <v>15</v>
      </c>
      <c r="F33" s="11">
        <v>0</v>
      </c>
      <c r="G33" s="21">
        <f t="shared" ref="G33:G36" si="7">IF(F33&lt;10,0%,IF(F33&lt;25,5%,IF(F33&lt;100,10%,15%)))</f>
        <v>0</v>
      </c>
      <c r="H33" s="20">
        <f t="shared" ref="H33:H36" si="8">E33*F33*G33</f>
        <v>0</v>
      </c>
      <c r="I33" s="22">
        <f t="shared" ref="I33:I36" si="9">E33*F33-H33</f>
        <v>0</v>
      </c>
    </row>
    <row r="34" spans="2:9" s="4" customFormat="1" x14ac:dyDescent="0.2">
      <c r="B34" s="36">
        <v>9789460621673</v>
      </c>
      <c r="C34" s="3" t="s">
        <v>88</v>
      </c>
      <c r="D34" s="3" t="s">
        <v>86</v>
      </c>
      <c r="E34" s="20">
        <v>15</v>
      </c>
      <c r="F34" s="11">
        <v>0</v>
      </c>
      <c r="G34" s="21">
        <f t="shared" si="7"/>
        <v>0</v>
      </c>
      <c r="H34" s="20">
        <f t="shared" si="8"/>
        <v>0</v>
      </c>
      <c r="I34" s="22">
        <f t="shared" si="9"/>
        <v>0</v>
      </c>
    </row>
    <row r="35" spans="2:9" x14ac:dyDescent="0.2">
      <c r="B35" s="36">
        <v>9789460621697</v>
      </c>
      <c r="C35" s="32" t="s">
        <v>90</v>
      </c>
      <c r="D35" s="3" t="s">
        <v>86</v>
      </c>
      <c r="E35" s="20">
        <v>12</v>
      </c>
      <c r="F35" s="11">
        <v>0</v>
      </c>
      <c r="G35" s="21">
        <f t="shared" si="7"/>
        <v>0</v>
      </c>
      <c r="H35" s="20">
        <f t="shared" si="8"/>
        <v>0</v>
      </c>
      <c r="I35" s="22">
        <f t="shared" si="9"/>
        <v>0</v>
      </c>
    </row>
    <row r="36" spans="2:9" x14ac:dyDescent="0.2">
      <c r="B36" s="36">
        <v>9789460621727</v>
      </c>
      <c r="C36" s="3" t="s">
        <v>89</v>
      </c>
      <c r="D36" s="3" t="s">
        <v>86</v>
      </c>
      <c r="E36" s="20">
        <v>12</v>
      </c>
      <c r="F36" s="11">
        <v>0</v>
      </c>
      <c r="G36" s="21">
        <f t="shared" si="7"/>
        <v>0</v>
      </c>
      <c r="H36" s="20">
        <f t="shared" si="8"/>
        <v>0</v>
      </c>
      <c r="I36" s="22">
        <f t="shared" si="9"/>
        <v>0</v>
      </c>
    </row>
    <row r="37" spans="2:9" x14ac:dyDescent="0.2">
      <c r="B37" s="24"/>
      <c r="E37" s="20"/>
      <c r="F37" s="20"/>
    </row>
    <row r="38" spans="2:9" x14ac:dyDescent="0.2">
      <c r="B38" s="37" t="s">
        <v>7</v>
      </c>
      <c r="C38" s="4" t="s">
        <v>6</v>
      </c>
      <c r="D38" s="4" t="s">
        <v>81</v>
      </c>
      <c r="E38" s="23"/>
      <c r="F38" s="20"/>
      <c r="G38" s="4"/>
      <c r="H38" s="4"/>
      <c r="I38" s="4"/>
    </row>
    <row r="39" spans="2:9" x14ac:dyDescent="0.2">
      <c r="B39" s="24" t="s">
        <v>8</v>
      </c>
      <c r="C39" s="19" t="s">
        <v>0</v>
      </c>
      <c r="D39" s="19" t="s">
        <v>85</v>
      </c>
      <c r="E39" s="20">
        <v>15</v>
      </c>
      <c r="F39" s="11">
        <v>0</v>
      </c>
      <c r="G39" s="21">
        <f t="shared" ref="G39:G45" si="10">IF(F39&lt;10,0%,IF(F39&lt;25,5%,IF(F39&lt;100,10%,15%)))</f>
        <v>0</v>
      </c>
      <c r="H39" s="20">
        <f t="shared" ref="H39:H45" si="11">E39*F39*G39</f>
        <v>0</v>
      </c>
      <c r="I39" s="22">
        <f>E39*F39-H39</f>
        <v>0</v>
      </c>
    </row>
    <row r="40" spans="2:9" x14ac:dyDescent="0.2">
      <c r="B40" s="24" t="s">
        <v>9</v>
      </c>
      <c r="C40" s="19" t="s">
        <v>1</v>
      </c>
      <c r="D40" s="19" t="s">
        <v>85</v>
      </c>
      <c r="E40" s="20">
        <v>15</v>
      </c>
      <c r="F40" s="11">
        <v>0</v>
      </c>
      <c r="G40" s="21">
        <f t="shared" si="10"/>
        <v>0</v>
      </c>
      <c r="H40" s="20">
        <f t="shared" si="11"/>
        <v>0</v>
      </c>
      <c r="I40" s="22">
        <f>E40*F40-H40</f>
        <v>0</v>
      </c>
    </row>
    <row r="41" spans="2:9" x14ac:dyDescent="0.2">
      <c r="B41" s="24" t="s">
        <v>10</v>
      </c>
      <c r="C41" s="19" t="s">
        <v>94</v>
      </c>
      <c r="D41" s="19" t="s">
        <v>85</v>
      </c>
      <c r="E41" s="20">
        <v>15</v>
      </c>
      <c r="F41" s="11">
        <v>0</v>
      </c>
      <c r="G41" s="21">
        <f t="shared" si="10"/>
        <v>0</v>
      </c>
      <c r="H41" s="20">
        <f t="shared" si="11"/>
        <v>0</v>
      </c>
      <c r="I41" s="22">
        <f>E41*F41-H41</f>
        <v>0</v>
      </c>
    </row>
    <row r="42" spans="2:9" x14ac:dyDescent="0.2">
      <c r="B42" s="24" t="s">
        <v>11</v>
      </c>
      <c r="C42" s="19" t="s">
        <v>2</v>
      </c>
      <c r="D42" s="19" t="s">
        <v>85</v>
      </c>
      <c r="E42" s="20">
        <v>15</v>
      </c>
      <c r="F42" s="11">
        <v>0</v>
      </c>
      <c r="G42" s="21">
        <f t="shared" si="10"/>
        <v>0</v>
      </c>
      <c r="H42" s="20">
        <f t="shared" si="11"/>
        <v>0</v>
      </c>
      <c r="I42" s="22">
        <f>E42*F42-H42</f>
        <v>0</v>
      </c>
    </row>
    <row r="43" spans="2:9" x14ac:dyDescent="0.2">
      <c r="B43" s="24" t="s">
        <v>12</v>
      </c>
      <c r="C43" s="19" t="s">
        <v>3</v>
      </c>
      <c r="D43" s="19" t="s">
        <v>85</v>
      </c>
      <c r="E43" s="20">
        <v>15</v>
      </c>
      <c r="F43" s="11">
        <v>0</v>
      </c>
      <c r="G43" s="21">
        <f t="shared" si="10"/>
        <v>0</v>
      </c>
      <c r="H43" s="20">
        <f t="shared" si="11"/>
        <v>0</v>
      </c>
      <c r="I43" s="22">
        <f>E43*F43-H43</f>
        <v>0</v>
      </c>
    </row>
    <row r="44" spans="2:9" x14ac:dyDescent="0.2">
      <c r="B44" s="24" t="s">
        <v>13</v>
      </c>
      <c r="C44" s="19" t="s">
        <v>4</v>
      </c>
      <c r="D44" s="19" t="s">
        <v>85</v>
      </c>
      <c r="E44" s="20">
        <v>15</v>
      </c>
      <c r="F44" s="11">
        <v>0</v>
      </c>
      <c r="G44" s="21">
        <f t="shared" si="10"/>
        <v>0</v>
      </c>
      <c r="H44" s="20">
        <f t="shared" si="11"/>
        <v>0</v>
      </c>
      <c r="I44" s="22">
        <f>E44*F44-H44</f>
        <v>0</v>
      </c>
    </row>
    <row r="45" spans="2:9" x14ac:dyDescent="0.2">
      <c r="B45" s="24" t="s">
        <v>80</v>
      </c>
      <c r="C45" s="3" t="s">
        <v>82</v>
      </c>
      <c r="D45" s="19" t="s">
        <v>85</v>
      </c>
      <c r="E45" s="20">
        <v>89</v>
      </c>
      <c r="F45" s="11">
        <v>0</v>
      </c>
      <c r="G45" s="21">
        <f t="shared" si="10"/>
        <v>0</v>
      </c>
      <c r="H45" s="20">
        <f t="shared" si="11"/>
        <v>0</v>
      </c>
      <c r="I45" s="22">
        <f>E45*F45-H45</f>
        <v>0</v>
      </c>
    </row>
    <row r="46" spans="2:9" x14ac:dyDescent="0.2">
      <c r="B46" s="24"/>
      <c r="D46" s="19"/>
      <c r="E46" s="20"/>
      <c r="F46" s="20"/>
      <c r="G46" s="21"/>
      <c r="H46" s="20"/>
      <c r="I46" s="22"/>
    </row>
    <row r="47" spans="2:9" x14ac:dyDescent="0.2">
      <c r="B47" s="24"/>
      <c r="I47" s="4" t="s">
        <v>30</v>
      </c>
    </row>
    <row r="48" spans="2:9" x14ac:dyDescent="0.2">
      <c r="B48" s="24"/>
      <c r="I48" s="22">
        <f>SUM(I7:I45)</f>
        <v>0</v>
      </c>
    </row>
    <row r="51" spans="6:6" hidden="1" x14ac:dyDescent="0.2">
      <c r="F51" s="24">
        <v>0</v>
      </c>
    </row>
    <row r="52" spans="6:6" hidden="1" x14ac:dyDescent="0.2">
      <c r="F52" s="24">
        <v>1</v>
      </c>
    </row>
  </sheetData>
  <sheetProtection sheet="1" selectLockedCell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B2:I52"/>
  <sheetViews>
    <sheetView workbookViewId="0">
      <selection activeCell="F7" sqref="F7"/>
    </sheetView>
  </sheetViews>
  <sheetFormatPr baseColWidth="10" defaultColWidth="10.83203125" defaultRowHeight="16" x14ac:dyDescent="0.2"/>
  <cols>
    <col min="1" max="1" width="10.83203125" style="3"/>
    <col min="2" max="2" width="22.5" style="3" customWidth="1"/>
    <col min="3" max="3" width="65.6640625" style="3" customWidth="1"/>
    <col min="4" max="4" width="22" style="3" customWidth="1"/>
    <col min="5" max="5" width="15.6640625" style="3" customWidth="1"/>
    <col min="6" max="7" width="10.83203125" style="3"/>
    <col min="8" max="8" width="13.83203125" style="3" customWidth="1"/>
    <col min="9" max="16384" width="10.83203125" style="3"/>
  </cols>
  <sheetData>
    <row r="2" spans="2:9" ht="24" x14ac:dyDescent="0.3">
      <c r="B2" s="2" t="str">
        <f>Gegevens!B2</f>
        <v>Bestelformulier licenties 2023-2024</v>
      </c>
    </row>
    <row r="3" spans="2:9" ht="19" x14ac:dyDescent="0.25">
      <c r="B3" s="6" t="s">
        <v>91</v>
      </c>
      <c r="D3" s="33" t="s">
        <v>59</v>
      </c>
    </row>
    <row r="5" spans="2:9" x14ac:dyDescent="0.2">
      <c r="E5" s="22"/>
    </row>
    <row r="6" spans="2:9" s="18" customFormat="1" ht="16" customHeight="1" x14ac:dyDescent="0.2">
      <c r="B6" s="35" t="s">
        <v>7</v>
      </c>
      <c r="C6" s="18" t="s">
        <v>5</v>
      </c>
      <c r="D6" s="18" t="s">
        <v>81</v>
      </c>
      <c r="E6" s="18" t="s">
        <v>27</v>
      </c>
      <c r="F6" s="18" t="s">
        <v>28</v>
      </c>
      <c r="G6" s="18" t="s">
        <v>33</v>
      </c>
      <c r="H6" s="18" t="s">
        <v>32</v>
      </c>
      <c r="I6" s="18" t="s">
        <v>29</v>
      </c>
    </row>
    <row r="7" spans="2:9" x14ac:dyDescent="0.2">
      <c r="B7" s="36">
        <v>9789460620966</v>
      </c>
      <c r="C7" s="19" t="s">
        <v>15</v>
      </c>
      <c r="D7" s="19" t="s">
        <v>85</v>
      </c>
      <c r="E7" s="20">
        <v>9</v>
      </c>
      <c r="F7" s="11">
        <v>0</v>
      </c>
      <c r="G7" s="21">
        <f>IF(F7&lt;10,0%,IF(F7&lt;25,5%,IF(F7&lt;100,10%,15%)))</f>
        <v>0</v>
      </c>
      <c r="H7" s="20">
        <f t="shared" ref="H7:H31" si="0">E7*F7*G7</f>
        <v>0</v>
      </c>
      <c r="I7" s="22">
        <f t="shared" ref="I7:I20" si="1">E7*F7-H7</f>
        <v>0</v>
      </c>
    </row>
    <row r="8" spans="2:9" x14ac:dyDescent="0.2">
      <c r="B8" s="36">
        <v>9789460621154</v>
      </c>
      <c r="C8" s="19" t="s">
        <v>14</v>
      </c>
      <c r="D8" s="19" t="s">
        <v>85</v>
      </c>
      <c r="E8" s="20">
        <v>5</v>
      </c>
      <c r="F8" s="11">
        <v>0</v>
      </c>
      <c r="G8" s="21">
        <f t="shared" ref="G8:G31" si="2">IF(F8&lt;10,0%,IF(F8&lt;25,5%,IF(F8&lt;100,10%,15%)))</f>
        <v>0</v>
      </c>
      <c r="H8" s="20">
        <f t="shared" si="0"/>
        <v>0</v>
      </c>
      <c r="I8" s="22">
        <f t="shared" si="1"/>
        <v>0</v>
      </c>
    </row>
    <row r="9" spans="2:9" x14ac:dyDescent="0.2">
      <c r="B9" s="36">
        <v>9789460621086</v>
      </c>
      <c r="C9" s="19" t="s">
        <v>16</v>
      </c>
      <c r="D9" s="19" t="s">
        <v>85</v>
      </c>
      <c r="E9" s="20">
        <v>9</v>
      </c>
      <c r="F9" s="11">
        <v>0</v>
      </c>
      <c r="G9" s="21">
        <f t="shared" si="2"/>
        <v>0</v>
      </c>
      <c r="H9" s="20">
        <f t="shared" si="0"/>
        <v>0</v>
      </c>
      <c r="I9" s="22">
        <f t="shared" si="1"/>
        <v>0</v>
      </c>
    </row>
    <row r="10" spans="2:9" x14ac:dyDescent="0.2">
      <c r="B10" s="36">
        <v>9789460621017</v>
      </c>
      <c r="C10" s="19" t="s">
        <v>17</v>
      </c>
      <c r="D10" s="19" t="s">
        <v>85</v>
      </c>
      <c r="E10" s="20">
        <v>5</v>
      </c>
      <c r="F10" s="11">
        <v>0</v>
      </c>
      <c r="G10" s="21">
        <f t="shared" si="2"/>
        <v>0</v>
      </c>
      <c r="H10" s="20">
        <f t="shared" si="0"/>
        <v>0</v>
      </c>
      <c r="I10" s="22">
        <f t="shared" si="1"/>
        <v>0</v>
      </c>
    </row>
    <row r="11" spans="2:9" x14ac:dyDescent="0.2">
      <c r="B11" s="36">
        <v>9789460621109</v>
      </c>
      <c r="C11" s="19" t="s">
        <v>92</v>
      </c>
      <c r="D11" s="19" t="s">
        <v>85</v>
      </c>
      <c r="E11" s="20">
        <v>9</v>
      </c>
      <c r="F11" s="11">
        <v>0</v>
      </c>
      <c r="G11" s="21">
        <f t="shared" si="2"/>
        <v>0</v>
      </c>
      <c r="H11" s="20">
        <f t="shared" si="0"/>
        <v>0</v>
      </c>
      <c r="I11" s="22">
        <f t="shared" si="1"/>
        <v>0</v>
      </c>
    </row>
    <row r="12" spans="2:9" x14ac:dyDescent="0.2">
      <c r="B12" s="36">
        <v>9789460621215</v>
      </c>
      <c r="C12" s="19" t="s">
        <v>93</v>
      </c>
      <c r="D12" s="19" t="s">
        <v>85</v>
      </c>
      <c r="E12" s="20">
        <v>5</v>
      </c>
      <c r="F12" s="11">
        <v>0</v>
      </c>
      <c r="G12" s="21">
        <f t="shared" si="2"/>
        <v>0</v>
      </c>
      <c r="H12" s="20">
        <f t="shared" si="0"/>
        <v>0</v>
      </c>
      <c r="I12" s="22">
        <f t="shared" si="1"/>
        <v>0</v>
      </c>
    </row>
    <row r="13" spans="2:9" x14ac:dyDescent="0.2">
      <c r="B13" s="36">
        <v>9789460621093</v>
      </c>
      <c r="C13" s="19" t="s">
        <v>18</v>
      </c>
      <c r="D13" s="19" t="s">
        <v>85</v>
      </c>
      <c r="E13" s="20">
        <v>9</v>
      </c>
      <c r="F13" s="11">
        <v>0</v>
      </c>
      <c r="G13" s="21">
        <f t="shared" si="2"/>
        <v>0</v>
      </c>
      <c r="H13" s="20">
        <f t="shared" si="0"/>
        <v>0</v>
      </c>
      <c r="I13" s="22">
        <f t="shared" si="1"/>
        <v>0</v>
      </c>
    </row>
    <row r="14" spans="2:9" x14ac:dyDescent="0.2">
      <c r="B14" s="36">
        <v>9789460621123</v>
      </c>
      <c r="C14" s="19" t="s">
        <v>19</v>
      </c>
      <c r="D14" s="19" t="s">
        <v>85</v>
      </c>
      <c r="E14" s="20">
        <v>5</v>
      </c>
      <c r="F14" s="11">
        <v>0</v>
      </c>
      <c r="G14" s="21">
        <f t="shared" si="2"/>
        <v>0</v>
      </c>
      <c r="H14" s="20">
        <f t="shared" si="0"/>
        <v>0</v>
      </c>
      <c r="I14" s="22">
        <f t="shared" si="1"/>
        <v>0</v>
      </c>
    </row>
    <row r="15" spans="2:9" x14ac:dyDescent="0.2">
      <c r="B15" s="36">
        <v>9789460621079</v>
      </c>
      <c r="C15" s="19" t="s">
        <v>20</v>
      </c>
      <c r="D15" s="19" t="s">
        <v>85</v>
      </c>
      <c r="E15" s="20">
        <v>9</v>
      </c>
      <c r="F15" s="11">
        <v>0</v>
      </c>
      <c r="G15" s="21">
        <f t="shared" si="2"/>
        <v>0</v>
      </c>
      <c r="H15" s="20">
        <f t="shared" si="0"/>
        <v>0</v>
      </c>
      <c r="I15" s="22">
        <f t="shared" si="1"/>
        <v>0</v>
      </c>
    </row>
    <row r="16" spans="2:9" x14ac:dyDescent="0.2">
      <c r="B16" s="36">
        <v>9789460621147</v>
      </c>
      <c r="C16" s="19" t="s">
        <v>21</v>
      </c>
      <c r="D16" s="19" t="s">
        <v>85</v>
      </c>
      <c r="E16" s="20">
        <v>5</v>
      </c>
      <c r="F16" s="11">
        <v>0</v>
      </c>
      <c r="G16" s="21">
        <f t="shared" si="2"/>
        <v>0</v>
      </c>
      <c r="H16" s="20">
        <f t="shared" si="0"/>
        <v>0</v>
      </c>
      <c r="I16" s="22">
        <f t="shared" si="1"/>
        <v>0</v>
      </c>
    </row>
    <row r="17" spans="2:9" x14ac:dyDescent="0.2">
      <c r="B17" s="36">
        <v>9789460621000</v>
      </c>
      <c r="C17" s="19" t="s">
        <v>22</v>
      </c>
      <c r="D17" s="19" t="s">
        <v>85</v>
      </c>
      <c r="E17" s="20">
        <v>9</v>
      </c>
      <c r="F17" s="11">
        <v>0</v>
      </c>
      <c r="G17" s="21">
        <f t="shared" si="2"/>
        <v>0</v>
      </c>
      <c r="H17" s="20">
        <f t="shared" si="0"/>
        <v>0</v>
      </c>
      <c r="I17" s="22">
        <f t="shared" si="1"/>
        <v>0</v>
      </c>
    </row>
    <row r="18" spans="2:9" x14ac:dyDescent="0.2">
      <c r="B18" s="36">
        <v>9789460621130</v>
      </c>
      <c r="C18" s="19" t="s">
        <v>23</v>
      </c>
      <c r="D18" s="19" t="s">
        <v>85</v>
      </c>
      <c r="E18" s="20">
        <v>5</v>
      </c>
      <c r="F18" s="11">
        <v>0</v>
      </c>
      <c r="G18" s="21">
        <f t="shared" si="2"/>
        <v>0</v>
      </c>
      <c r="H18" s="20">
        <f t="shared" si="0"/>
        <v>0</v>
      </c>
      <c r="I18" s="22">
        <f t="shared" si="1"/>
        <v>0</v>
      </c>
    </row>
    <row r="19" spans="2:9" x14ac:dyDescent="0.2">
      <c r="B19" s="36"/>
      <c r="C19" s="19" t="s">
        <v>95</v>
      </c>
      <c r="D19" s="19" t="s">
        <v>85</v>
      </c>
      <c r="E19" s="20">
        <v>25</v>
      </c>
      <c r="F19" s="11">
        <v>0</v>
      </c>
      <c r="G19" s="21">
        <f t="shared" si="2"/>
        <v>0</v>
      </c>
      <c r="H19" s="20">
        <f t="shared" si="0"/>
        <v>0</v>
      </c>
      <c r="I19" s="22">
        <f t="shared" si="1"/>
        <v>0</v>
      </c>
    </row>
    <row r="20" spans="2:9" x14ac:dyDescent="0.2">
      <c r="B20" s="36"/>
      <c r="C20" s="19" t="s">
        <v>96</v>
      </c>
      <c r="D20" s="19" t="s">
        <v>85</v>
      </c>
      <c r="E20" s="20">
        <v>35</v>
      </c>
      <c r="F20" s="11">
        <v>0</v>
      </c>
      <c r="G20" s="21">
        <f t="shared" si="2"/>
        <v>0</v>
      </c>
      <c r="H20" s="20">
        <f t="shared" si="0"/>
        <v>0</v>
      </c>
      <c r="I20" s="22">
        <f t="shared" si="1"/>
        <v>0</v>
      </c>
    </row>
    <row r="21" spans="2:9" x14ac:dyDescent="0.2">
      <c r="B21" s="36"/>
      <c r="C21" s="19"/>
      <c r="D21" s="19"/>
      <c r="E21" s="20"/>
      <c r="F21" s="20"/>
      <c r="G21" s="21"/>
      <c r="H21" s="20"/>
      <c r="I21" s="22"/>
    </row>
    <row r="22" spans="2:9" x14ac:dyDescent="0.2">
      <c r="B22" s="36">
        <v>9789460621208</v>
      </c>
      <c r="C22" s="19" t="s">
        <v>24</v>
      </c>
      <c r="D22" s="19" t="s">
        <v>84</v>
      </c>
      <c r="E22" s="20">
        <v>8</v>
      </c>
      <c r="F22" s="11">
        <v>0</v>
      </c>
      <c r="G22" s="21">
        <f t="shared" si="2"/>
        <v>0</v>
      </c>
      <c r="H22" s="20">
        <f t="shared" si="0"/>
        <v>0</v>
      </c>
      <c r="I22" s="22">
        <f t="shared" ref="I22:I28" si="3">E22*F22-H22</f>
        <v>0</v>
      </c>
    </row>
    <row r="23" spans="2:9" x14ac:dyDescent="0.2">
      <c r="B23" s="36">
        <v>9789460621345</v>
      </c>
      <c r="C23" s="19" t="s">
        <v>76</v>
      </c>
      <c r="D23" s="19" t="s">
        <v>84</v>
      </c>
      <c r="E23" s="20">
        <v>10</v>
      </c>
      <c r="F23" s="11">
        <v>0</v>
      </c>
      <c r="G23" s="21">
        <f t="shared" si="2"/>
        <v>0</v>
      </c>
      <c r="H23" s="20">
        <f t="shared" si="0"/>
        <v>0</v>
      </c>
      <c r="I23" s="22">
        <f t="shared" si="3"/>
        <v>0</v>
      </c>
    </row>
    <row r="24" spans="2:9" x14ac:dyDescent="0.2">
      <c r="B24" s="36">
        <v>9789460621802</v>
      </c>
      <c r="C24" s="19" t="s">
        <v>25</v>
      </c>
      <c r="D24" s="19" t="s">
        <v>84</v>
      </c>
      <c r="E24" s="20">
        <v>15</v>
      </c>
      <c r="F24" s="11">
        <v>0</v>
      </c>
      <c r="G24" s="21">
        <f t="shared" si="2"/>
        <v>0</v>
      </c>
      <c r="H24" s="20">
        <f t="shared" si="0"/>
        <v>0</v>
      </c>
      <c r="I24" s="22">
        <f t="shared" si="3"/>
        <v>0</v>
      </c>
    </row>
    <row r="25" spans="2:9" x14ac:dyDescent="0.2">
      <c r="B25" s="36">
        <v>9789460621291</v>
      </c>
      <c r="C25" s="19" t="s">
        <v>100</v>
      </c>
      <c r="D25" s="19" t="s">
        <v>84</v>
      </c>
      <c r="E25" s="20">
        <v>13.5</v>
      </c>
      <c r="F25" s="11">
        <v>0</v>
      </c>
      <c r="G25" s="21">
        <f t="shared" si="2"/>
        <v>0</v>
      </c>
      <c r="H25" s="20">
        <f t="shared" si="0"/>
        <v>0</v>
      </c>
      <c r="I25" s="22">
        <f t="shared" si="3"/>
        <v>0</v>
      </c>
    </row>
    <row r="26" spans="2:9" x14ac:dyDescent="0.2">
      <c r="B26" s="36">
        <v>9789460621451</v>
      </c>
      <c r="C26" s="19" t="s">
        <v>73</v>
      </c>
      <c r="D26" s="19" t="s">
        <v>84</v>
      </c>
      <c r="E26" s="20">
        <v>5</v>
      </c>
      <c r="F26" s="11">
        <v>0</v>
      </c>
      <c r="G26" s="21">
        <f t="shared" ref="G26:G28" si="4">IF(F26&lt;10,0%,IF(F26&lt;25,5%,IF(F26&lt;100,10%,15%)))</f>
        <v>0</v>
      </c>
      <c r="H26" s="20">
        <f t="shared" ref="H26:H28" si="5">E26*F26*G26</f>
        <v>0</v>
      </c>
      <c r="I26" s="22">
        <f t="shared" si="3"/>
        <v>0</v>
      </c>
    </row>
    <row r="27" spans="2:9" x14ac:dyDescent="0.2">
      <c r="B27" s="36">
        <v>9789460621734</v>
      </c>
      <c r="C27" s="19" t="s">
        <v>98</v>
      </c>
      <c r="D27" s="19" t="s">
        <v>84</v>
      </c>
      <c r="E27" s="20">
        <v>5</v>
      </c>
      <c r="F27" s="11">
        <v>0</v>
      </c>
      <c r="G27" s="21">
        <f t="shared" si="4"/>
        <v>0</v>
      </c>
      <c r="H27" s="20">
        <f t="shared" si="5"/>
        <v>0</v>
      </c>
      <c r="I27" s="22">
        <f t="shared" si="3"/>
        <v>0</v>
      </c>
    </row>
    <row r="28" spans="2:9" x14ac:dyDescent="0.2">
      <c r="B28" s="36">
        <v>9789460621901</v>
      </c>
      <c r="C28" s="19" t="s">
        <v>99</v>
      </c>
      <c r="D28" s="19" t="s">
        <v>84</v>
      </c>
      <c r="E28" s="20">
        <v>5</v>
      </c>
      <c r="F28" s="11">
        <v>0</v>
      </c>
      <c r="G28" s="21">
        <f t="shared" si="4"/>
        <v>0</v>
      </c>
      <c r="H28" s="20">
        <f t="shared" si="5"/>
        <v>0</v>
      </c>
      <c r="I28" s="22">
        <f t="shared" si="3"/>
        <v>0</v>
      </c>
    </row>
    <row r="29" spans="2:9" x14ac:dyDescent="0.2">
      <c r="B29" s="36"/>
      <c r="C29" s="19"/>
      <c r="D29" s="19"/>
      <c r="E29" s="20"/>
      <c r="F29" s="20"/>
    </row>
    <row r="30" spans="2:9" x14ac:dyDescent="0.2">
      <c r="B30" s="36">
        <v>9789460621246</v>
      </c>
      <c r="C30" s="19" t="s">
        <v>26</v>
      </c>
      <c r="D30" s="19" t="s">
        <v>83</v>
      </c>
      <c r="E30" s="20">
        <v>14</v>
      </c>
      <c r="F30" s="11">
        <v>0</v>
      </c>
      <c r="G30" s="21">
        <f t="shared" si="2"/>
        <v>0</v>
      </c>
      <c r="H30" s="20">
        <f t="shared" si="0"/>
        <v>0</v>
      </c>
      <c r="I30" s="22">
        <f t="shared" ref="I30:I31" si="6">E30*F30-H30</f>
        <v>0</v>
      </c>
    </row>
    <row r="31" spans="2:9" x14ac:dyDescent="0.2">
      <c r="B31" s="36">
        <v>9789460622021</v>
      </c>
      <c r="C31" s="19" t="s">
        <v>79</v>
      </c>
      <c r="D31" s="19" t="s">
        <v>83</v>
      </c>
      <c r="E31" s="20">
        <v>14</v>
      </c>
      <c r="F31" s="11">
        <v>0</v>
      </c>
      <c r="G31" s="21">
        <f t="shared" si="2"/>
        <v>0</v>
      </c>
      <c r="H31" s="20">
        <f t="shared" si="0"/>
        <v>0</v>
      </c>
      <c r="I31" s="22">
        <f t="shared" si="6"/>
        <v>0</v>
      </c>
    </row>
    <row r="32" spans="2:9" x14ac:dyDescent="0.2">
      <c r="B32" s="36"/>
      <c r="E32" s="20"/>
      <c r="F32" s="20"/>
    </row>
    <row r="33" spans="2:9" x14ac:dyDescent="0.2">
      <c r="B33" s="36">
        <v>9789460621659</v>
      </c>
      <c r="C33" s="3" t="s">
        <v>87</v>
      </c>
      <c r="D33" s="3" t="s">
        <v>86</v>
      </c>
      <c r="E33" s="20">
        <v>15</v>
      </c>
      <c r="F33" s="11">
        <v>0</v>
      </c>
      <c r="G33" s="21">
        <f t="shared" ref="G33:G36" si="7">IF(F33&lt;10,0%,IF(F33&lt;25,5%,IF(F33&lt;100,10%,15%)))</f>
        <v>0</v>
      </c>
      <c r="H33" s="20">
        <f t="shared" ref="H33:H36" si="8">E33*F33*G33</f>
        <v>0</v>
      </c>
      <c r="I33" s="22">
        <f t="shared" ref="I33:I36" si="9">E33*F33-H33</f>
        <v>0</v>
      </c>
    </row>
    <row r="34" spans="2:9" s="4" customFormat="1" x14ac:dyDescent="0.2">
      <c r="B34" s="36">
        <v>9789460621673</v>
      </c>
      <c r="C34" s="3" t="s">
        <v>88</v>
      </c>
      <c r="D34" s="3" t="s">
        <v>86</v>
      </c>
      <c r="E34" s="20">
        <v>15</v>
      </c>
      <c r="F34" s="11">
        <v>0</v>
      </c>
      <c r="G34" s="21">
        <f t="shared" si="7"/>
        <v>0</v>
      </c>
      <c r="H34" s="20">
        <f t="shared" si="8"/>
        <v>0</v>
      </c>
      <c r="I34" s="22">
        <f t="shared" si="9"/>
        <v>0</v>
      </c>
    </row>
    <row r="35" spans="2:9" x14ac:dyDescent="0.2">
      <c r="B35" s="36">
        <v>9789460621697</v>
      </c>
      <c r="C35" s="32" t="s">
        <v>90</v>
      </c>
      <c r="D35" s="3" t="s">
        <v>86</v>
      </c>
      <c r="E35" s="20">
        <v>12</v>
      </c>
      <c r="F35" s="11">
        <v>0</v>
      </c>
      <c r="G35" s="21">
        <f t="shared" si="7"/>
        <v>0</v>
      </c>
      <c r="H35" s="20">
        <f t="shared" si="8"/>
        <v>0</v>
      </c>
      <c r="I35" s="22">
        <f t="shared" si="9"/>
        <v>0</v>
      </c>
    </row>
    <row r="36" spans="2:9" x14ac:dyDescent="0.2">
      <c r="B36" s="36">
        <v>9789460621727</v>
      </c>
      <c r="C36" s="3" t="s">
        <v>89</v>
      </c>
      <c r="D36" s="3" t="s">
        <v>86</v>
      </c>
      <c r="E36" s="20">
        <v>12</v>
      </c>
      <c r="F36" s="11">
        <v>0</v>
      </c>
      <c r="G36" s="21">
        <f t="shared" si="7"/>
        <v>0</v>
      </c>
      <c r="H36" s="20">
        <f t="shared" si="8"/>
        <v>0</v>
      </c>
      <c r="I36" s="22">
        <f t="shared" si="9"/>
        <v>0</v>
      </c>
    </row>
    <row r="37" spans="2:9" x14ac:dyDescent="0.2">
      <c r="B37" s="24"/>
      <c r="E37" s="20"/>
      <c r="F37" s="20"/>
    </row>
    <row r="38" spans="2:9" x14ac:dyDescent="0.2">
      <c r="B38" s="37" t="s">
        <v>7</v>
      </c>
      <c r="C38" s="4" t="s">
        <v>6</v>
      </c>
      <c r="D38" s="4" t="s">
        <v>81</v>
      </c>
      <c r="E38" s="23"/>
      <c r="F38" s="20"/>
      <c r="G38" s="4"/>
      <c r="H38" s="4"/>
      <c r="I38" s="4"/>
    </row>
    <row r="39" spans="2:9" x14ac:dyDescent="0.2">
      <c r="B39" s="24" t="s">
        <v>8</v>
      </c>
      <c r="C39" s="19" t="s">
        <v>0</v>
      </c>
      <c r="D39" s="19" t="s">
        <v>85</v>
      </c>
      <c r="E39" s="20">
        <v>15</v>
      </c>
      <c r="F39" s="11">
        <v>0</v>
      </c>
      <c r="G39" s="21">
        <f t="shared" ref="G39:G45" si="10">IF(F39&lt;10,0%,IF(F39&lt;25,5%,IF(F39&lt;100,10%,15%)))</f>
        <v>0</v>
      </c>
      <c r="H39" s="20">
        <f t="shared" ref="H39:H45" si="11">E39*F39*G39</f>
        <v>0</v>
      </c>
      <c r="I39" s="22">
        <f>E39*F39-H39</f>
        <v>0</v>
      </c>
    </row>
    <row r="40" spans="2:9" x14ac:dyDescent="0.2">
      <c r="B40" s="24" t="s">
        <v>9</v>
      </c>
      <c r="C40" s="19" t="s">
        <v>1</v>
      </c>
      <c r="D40" s="19" t="s">
        <v>85</v>
      </c>
      <c r="E40" s="20">
        <v>15</v>
      </c>
      <c r="F40" s="11">
        <v>0</v>
      </c>
      <c r="G40" s="21">
        <f t="shared" si="10"/>
        <v>0</v>
      </c>
      <c r="H40" s="20">
        <f t="shared" si="11"/>
        <v>0</v>
      </c>
      <c r="I40" s="22">
        <f>E40*F40-H40</f>
        <v>0</v>
      </c>
    </row>
    <row r="41" spans="2:9" x14ac:dyDescent="0.2">
      <c r="B41" s="24" t="s">
        <v>10</v>
      </c>
      <c r="C41" s="19" t="s">
        <v>94</v>
      </c>
      <c r="D41" s="19" t="s">
        <v>85</v>
      </c>
      <c r="E41" s="20">
        <v>15</v>
      </c>
      <c r="F41" s="11">
        <v>0</v>
      </c>
      <c r="G41" s="21">
        <f t="shared" si="10"/>
        <v>0</v>
      </c>
      <c r="H41" s="20">
        <f t="shared" si="11"/>
        <v>0</v>
      </c>
      <c r="I41" s="22">
        <f>E41*F41-H41</f>
        <v>0</v>
      </c>
    </row>
    <row r="42" spans="2:9" x14ac:dyDescent="0.2">
      <c r="B42" s="24" t="s">
        <v>11</v>
      </c>
      <c r="C42" s="19" t="s">
        <v>2</v>
      </c>
      <c r="D42" s="19" t="s">
        <v>85</v>
      </c>
      <c r="E42" s="20">
        <v>15</v>
      </c>
      <c r="F42" s="11">
        <v>0</v>
      </c>
      <c r="G42" s="21">
        <f t="shared" si="10"/>
        <v>0</v>
      </c>
      <c r="H42" s="20">
        <f t="shared" si="11"/>
        <v>0</v>
      </c>
      <c r="I42" s="22">
        <f>E42*F42-H42</f>
        <v>0</v>
      </c>
    </row>
    <row r="43" spans="2:9" x14ac:dyDescent="0.2">
      <c r="B43" s="24" t="s">
        <v>12</v>
      </c>
      <c r="C43" s="19" t="s">
        <v>3</v>
      </c>
      <c r="D43" s="19" t="s">
        <v>85</v>
      </c>
      <c r="E43" s="20">
        <v>15</v>
      </c>
      <c r="F43" s="11">
        <v>0</v>
      </c>
      <c r="G43" s="21">
        <f t="shared" si="10"/>
        <v>0</v>
      </c>
      <c r="H43" s="20">
        <f t="shared" si="11"/>
        <v>0</v>
      </c>
      <c r="I43" s="22">
        <f>E43*F43-H43</f>
        <v>0</v>
      </c>
    </row>
    <row r="44" spans="2:9" x14ac:dyDescent="0.2">
      <c r="B44" s="24" t="s">
        <v>13</v>
      </c>
      <c r="C44" s="19" t="s">
        <v>4</v>
      </c>
      <c r="D44" s="19" t="s">
        <v>85</v>
      </c>
      <c r="E44" s="20">
        <v>15</v>
      </c>
      <c r="F44" s="11">
        <v>0</v>
      </c>
      <c r="G44" s="21">
        <f t="shared" si="10"/>
        <v>0</v>
      </c>
      <c r="H44" s="20">
        <f t="shared" si="11"/>
        <v>0</v>
      </c>
      <c r="I44" s="22">
        <f>E44*F44-H44</f>
        <v>0</v>
      </c>
    </row>
    <row r="45" spans="2:9" x14ac:dyDescent="0.2">
      <c r="B45" s="24" t="s">
        <v>80</v>
      </c>
      <c r="C45" s="3" t="s">
        <v>82</v>
      </c>
      <c r="D45" s="19" t="s">
        <v>85</v>
      </c>
      <c r="E45" s="20">
        <v>89</v>
      </c>
      <c r="F45" s="11">
        <v>0</v>
      </c>
      <c r="G45" s="21">
        <f t="shared" si="10"/>
        <v>0</v>
      </c>
      <c r="H45" s="20">
        <f t="shared" si="11"/>
        <v>0</v>
      </c>
      <c r="I45" s="22">
        <f>E45*F45-H45</f>
        <v>0</v>
      </c>
    </row>
    <row r="46" spans="2:9" x14ac:dyDescent="0.2">
      <c r="B46" s="24"/>
      <c r="D46" s="19"/>
      <c r="E46" s="20"/>
      <c r="F46" s="20"/>
      <c r="G46" s="21"/>
      <c r="H46" s="20"/>
      <c r="I46" s="22"/>
    </row>
    <row r="47" spans="2:9" x14ac:dyDescent="0.2">
      <c r="B47" s="24"/>
      <c r="I47" s="4" t="s">
        <v>30</v>
      </c>
    </row>
    <row r="48" spans="2:9" x14ac:dyDescent="0.2">
      <c r="B48" s="24"/>
      <c r="I48" s="22">
        <f>SUM(I7:I45)</f>
        <v>0</v>
      </c>
    </row>
    <row r="51" spans="6:6" hidden="1" x14ac:dyDescent="0.2">
      <c r="F51" s="24">
        <v>0</v>
      </c>
    </row>
    <row r="52" spans="6:6" hidden="1" x14ac:dyDescent="0.2">
      <c r="F52" s="24">
        <v>1</v>
      </c>
    </row>
  </sheetData>
  <sheetProtection sheet="1" selectLockedCell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B2:I52"/>
  <sheetViews>
    <sheetView workbookViewId="0">
      <selection activeCell="F44" sqref="F44"/>
    </sheetView>
  </sheetViews>
  <sheetFormatPr baseColWidth="10" defaultColWidth="10.83203125" defaultRowHeight="16" x14ac:dyDescent="0.2"/>
  <cols>
    <col min="1" max="1" width="10.83203125" style="3"/>
    <col min="2" max="2" width="22.5" style="3" customWidth="1"/>
    <col min="3" max="3" width="65.6640625" style="3" customWidth="1"/>
    <col min="4" max="4" width="22" style="3" customWidth="1"/>
    <col min="5" max="5" width="15.6640625" style="3" customWidth="1"/>
    <col min="6" max="7" width="10.83203125" style="3"/>
    <col min="8" max="8" width="13.83203125" style="3" customWidth="1"/>
    <col min="9" max="16384" width="10.83203125" style="3"/>
  </cols>
  <sheetData>
    <row r="2" spans="2:9" ht="24" x14ac:dyDescent="0.3">
      <c r="B2" s="2" t="str">
        <f>Gegevens!B2</f>
        <v>Bestelformulier licenties 2023-2024</v>
      </c>
    </row>
    <row r="3" spans="2:9" ht="19" x14ac:dyDescent="0.25">
      <c r="B3" s="6" t="s">
        <v>91</v>
      </c>
      <c r="D3" s="13" t="s">
        <v>60</v>
      </c>
    </row>
    <row r="5" spans="2:9" x14ac:dyDescent="0.2">
      <c r="E5" s="22"/>
    </row>
    <row r="6" spans="2:9" s="18" customFormat="1" ht="16" customHeight="1" x14ac:dyDescent="0.2">
      <c r="B6" s="35" t="s">
        <v>7</v>
      </c>
      <c r="C6" s="18" t="s">
        <v>5</v>
      </c>
      <c r="D6" s="18" t="s">
        <v>81</v>
      </c>
      <c r="E6" s="18" t="s">
        <v>27</v>
      </c>
      <c r="F6" s="18" t="s">
        <v>28</v>
      </c>
      <c r="G6" s="18" t="s">
        <v>33</v>
      </c>
      <c r="H6" s="18" t="s">
        <v>32</v>
      </c>
      <c r="I6" s="18" t="s">
        <v>29</v>
      </c>
    </row>
    <row r="7" spans="2:9" x14ac:dyDescent="0.2">
      <c r="B7" s="36">
        <v>9789460620966</v>
      </c>
      <c r="C7" s="19" t="s">
        <v>15</v>
      </c>
      <c r="D7" s="19" t="s">
        <v>85</v>
      </c>
      <c r="E7" s="20">
        <v>9</v>
      </c>
      <c r="F7" s="11">
        <v>0</v>
      </c>
      <c r="G7" s="21">
        <f>IF(F7&lt;10,0%,IF(F7&lt;25,5%,IF(F7&lt;100,10%,15%)))</f>
        <v>0</v>
      </c>
      <c r="H7" s="20">
        <f t="shared" ref="H7:H31" si="0">E7*F7*G7</f>
        <v>0</v>
      </c>
      <c r="I7" s="22">
        <f t="shared" ref="I7:I20" si="1">E7*F7-H7</f>
        <v>0</v>
      </c>
    </row>
    <row r="8" spans="2:9" x14ac:dyDescent="0.2">
      <c r="B8" s="36">
        <v>9789460621154</v>
      </c>
      <c r="C8" s="19" t="s">
        <v>14</v>
      </c>
      <c r="D8" s="19" t="s">
        <v>85</v>
      </c>
      <c r="E8" s="20">
        <v>5</v>
      </c>
      <c r="F8" s="11">
        <v>0</v>
      </c>
      <c r="G8" s="21">
        <f t="shared" ref="G8:G31" si="2">IF(F8&lt;10,0%,IF(F8&lt;25,5%,IF(F8&lt;100,10%,15%)))</f>
        <v>0</v>
      </c>
      <c r="H8" s="20">
        <f t="shared" si="0"/>
        <v>0</v>
      </c>
      <c r="I8" s="22">
        <f t="shared" si="1"/>
        <v>0</v>
      </c>
    </row>
    <row r="9" spans="2:9" x14ac:dyDescent="0.2">
      <c r="B9" s="36">
        <v>9789460621086</v>
      </c>
      <c r="C9" s="19" t="s">
        <v>16</v>
      </c>
      <c r="D9" s="19" t="s">
        <v>85</v>
      </c>
      <c r="E9" s="20">
        <v>9</v>
      </c>
      <c r="F9" s="11">
        <v>0</v>
      </c>
      <c r="G9" s="21">
        <f t="shared" si="2"/>
        <v>0</v>
      </c>
      <c r="H9" s="20">
        <f t="shared" si="0"/>
        <v>0</v>
      </c>
      <c r="I9" s="22">
        <f t="shared" si="1"/>
        <v>0</v>
      </c>
    </row>
    <row r="10" spans="2:9" x14ac:dyDescent="0.2">
      <c r="B10" s="36">
        <v>9789460621017</v>
      </c>
      <c r="C10" s="19" t="s">
        <v>17</v>
      </c>
      <c r="D10" s="19" t="s">
        <v>85</v>
      </c>
      <c r="E10" s="20">
        <v>5</v>
      </c>
      <c r="F10" s="11">
        <v>0</v>
      </c>
      <c r="G10" s="21">
        <f t="shared" si="2"/>
        <v>0</v>
      </c>
      <c r="H10" s="20">
        <f t="shared" si="0"/>
        <v>0</v>
      </c>
      <c r="I10" s="22">
        <f t="shared" si="1"/>
        <v>0</v>
      </c>
    </row>
    <row r="11" spans="2:9" x14ac:dyDescent="0.2">
      <c r="B11" s="36">
        <v>9789460621109</v>
      </c>
      <c r="C11" s="19" t="s">
        <v>92</v>
      </c>
      <c r="D11" s="19" t="s">
        <v>85</v>
      </c>
      <c r="E11" s="20">
        <v>9</v>
      </c>
      <c r="F11" s="11">
        <v>0</v>
      </c>
      <c r="G11" s="21">
        <f t="shared" si="2"/>
        <v>0</v>
      </c>
      <c r="H11" s="20">
        <f t="shared" si="0"/>
        <v>0</v>
      </c>
      <c r="I11" s="22">
        <f t="shared" si="1"/>
        <v>0</v>
      </c>
    </row>
    <row r="12" spans="2:9" x14ac:dyDescent="0.2">
      <c r="B12" s="36">
        <v>9789460621215</v>
      </c>
      <c r="C12" s="19" t="s">
        <v>93</v>
      </c>
      <c r="D12" s="19" t="s">
        <v>85</v>
      </c>
      <c r="E12" s="20">
        <v>5</v>
      </c>
      <c r="F12" s="11">
        <v>0</v>
      </c>
      <c r="G12" s="21">
        <f t="shared" si="2"/>
        <v>0</v>
      </c>
      <c r="H12" s="20">
        <f t="shared" si="0"/>
        <v>0</v>
      </c>
      <c r="I12" s="22">
        <f t="shared" si="1"/>
        <v>0</v>
      </c>
    </row>
    <row r="13" spans="2:9" x14ac:dyDescent="0.2">
      <c r="B13" s="36">
        <v>9789460621093</v>
      </c>
      <c r="C13" s="19" t="s">
        <v>18</v>
      </c>
      <c r="D13" s="19" t="s">
        <v>85</v>
      </c>
      <c r="E13" s="20">
        <v>9</v>
      </c>
      <c r="F13" s="11">
        <v>0</v>
      </c>
      <c r="G13" s="21">
        <f t="shared" si="2"/>
        <v>0</v>
      </c>
      <c r="H13" s="20">
        <f t="shared" si="0"/>
        <v>0</v>
      </c>
      <c r="I13" s="22">
        <f t="shared" si="1"/>
        <v>0</v>
      </c>
    </row>
    <row r="14" spans="2:9" x14ac:dyDescent="0.2">
      <c r="B14" s="36">
        <v>9789460621123</v>
      </c>
      <c r="C14" s="19" t="s">
        <v>19</v>
      </c>
      <c r="D14" s="19" t="s">
        <v>85</v>
      </c>
      <c r="E14" s="20">
        <v>5</v>
      </c>
      <c r="F14" s="11">
        <v>0</v>
      </c>
      <c r="G14" s="21">
        <f t="shared" si="2"/>
        <v>0</v>
      </c>
      <c r="H14" s="20">
        <f t="shared" si="0"/>
        <v>0</v>
      </c>
      <c r="I14" s="22">
        <f t="shared" si="1"/>
        <v>0</v>
      </c>
    </row>
    <row r="15" spans="2:9" x14ac:dyDescent="0.2">
      <c r="B15" s="36">
        <v>9789460621079</v>
      </c>
      <c r="C15" s="19" t="s">
        <v>20</v>
      </c>
      <c r="D15" s="19" t="s">
        <v>85</v>
      </c>
      <c r="E15" s="20">
        <v>9</v>
      </c>
      <c r="F15" s="11">
        <v>0</v>
      </c>
      <c r="G15" s="21">
        <f t="shared" si="2"/>
        <v>0</v>
      </c>
      <c r="H15" s="20">
        <f t="shared" si="0"/>
        <v>0</v>
      </c>
      <c r="I15" s="22">
        <f t="shared" si="1"/>
        <v>0</v>
      </c>
    </row>
    <row r="16" spans="2:9" x14ac:dyDescent="0.2">
      <c r="B16" s="36">
        <v>9789460621147</v>
      </c>
      <c r="C16" s="19" t="s">
        <v>21</v>
      </c>
      <c r="D16" s="19" t="s">
        <v>85</v>
      </c>
      <c r="E16" s="20">
        <v>5</v>
      </c>
      <c r="F16" s="11">
        <v>0</v>
      </c>
      <c r="G16" s="21">
        <f t="shared" si="2"/>
        <v>0</v>
      </c>
      <c r="H16" s="20">
        <f t="shared" si="0"/>
        <v>0</v>
      </c>
      <c r="I16" s="22">
        <f t="shared" si="1"/>
        <v>0</v>
      </c>
    </row>
    <row r="17" spans="2:9" x14ac:dyDescent="0.2">
      <c r="B17" s="36">
        <v>9789460621000</v>
      </c>
      <c r="C17" s="19" t="s">
        <v>22</v>
      </c>
      <c r="D17" s="19" t="s">
        <v>85</v>
      </c>
      <c r="E17" s="20">
        <v>9</v>
      </c>
      <c r="F17" s="11">
        <v>0</v>
      </c>
      <c r="G17" s="21">
        <f t="shared" si="2"/>
        <v>0</v>
      </c>
      <c r="H17" s="20">
        <f t="shared" si="0"/>
        <v>0</v>
      </c>
      <c r="I17" s="22">
        <f t="shared" si="1"/>
        <v>0</v>
      </c>
    </row>
    <row r="18" spans="2:9" x14ac:dyDescent="0.2">
      <c r="B18" s="36">
        <v>9789460621130</v>
      </c>
      <c r="C18" s="19" t="s">
        <v>23</v>
      </c>
      <c r="D18" s="19" t="s">
        <v>85</v>
      </c>
      <c r="E18" s="20">
        <v>5</v>
      </c>
      <c r="F18" s="11">
        <v>0</v>
      </c>
      <c r="G18" s="21">
        <f t="shared" si="2"/>
        <v>0</v>
      </c>
      <c r="H18" s="20">
        <f t="shared" si="0"/>
        <v>0</v>
      </c>
      <c r="I18" s="22">
        <f t="shared" si="1"/>
        <v>0</v>
      </c>
    </row>
    <row r="19" spans="2:9" x14ac:dyDescent="0.2">
      <c r="B19" s="36"/>
      <c r="C19" s="19" t="s">
        <v>95</v>
      </c>
      <c r="D19" s="19" t="s">
        <v>85</v>
      </c>
      <c r="E19" s="20">
        <v>25</v>
      </c>
      <c r="F19" s="11">
        <v>0</v>
      </c>
      <c r="G19" s="21">
        <f t="shared" si="2"/>
        <v>0</v>
      </c>
      <c r="H19" s="20">
        <f t="shared" si="0"/>
        <v>0</v>
      </c>
      <c r="I19" s="22">
        <f t="shared" si="1"/>
        <v>0</v>
      </c>
    </row>
    <row r="20" spans="2:9" x14ac:dyDescent="0.2">
      <c r="B20" s="36"/>
      <c r="C20" s="19" t="s">
        <v>96</v>
      </c>
      <c r="D20" s="19" t="s">
        <v>85</v>
      </c>
      <c r="E20" s="20">
        <v>35</v>
      </c>
      <c r="F20" s="11">
        <v>0</v>
      </c>
      <c r="G20" s="21">
        <f t="shared" si="2"/>
        <v>0</v>
      </c>
      <c r="H20" s="20">
        <f t="shared" si="0"/>
        <v>0</v>
      </c>
      <c r="I20" s="22">
        <f t="shared" si="1"/>
        <v>0</v>
      </c>
    </row>
    <row r="21" spans="2:9" x14ac:dyDescent="0.2">
      <c r="B21" s="36"/>
      <c r="C21" s="19"/>
      <c r="D21" s="19"/>
      <c r="E21" s="20"/>
      <c r="F21" s="20"/>
      <c r="G21" s="21"/>
      <c r="H21" s="20"/>
      <c r="I21" s="22"/>
    </row>
    <row r="22" spans="2:9" x14ac:dyDescent="0.2">
      <c r="B22" s="36">
        <v>9789460621208</v>
      </c>
      <c r="C22" s="19" t="s">
        <v>24</v>
      </c>
      <c r="D22" s="19" t="s">
        <v>84</v>
      </c>
      <c r="E22" s="20">
        <v>8</v>
      </c>
      <c r="F22" s="11">
        <v>0</v>
      </c>
      <c r="G22" s="21">
        <f t="shared" si="2"/>
        <v>0</v>
      </c>
      <c r="H22" s="20">
        <f t="shared" si="0"/>
        <v>0</v>
      </c>
      <c r="I22" s="22">
        <f t="shared" ref="I22:I28" si="3">E22*F22-H22</f>
        <v>0</v>
      </c>
    </row>
    <row r="23" spans="2:9" x14ac:dyDescent="0.2">
      <c r="B23" s="36">
        <v>9789460621345</v>
      </c>
      <c r="C23" s="19" t="s">
        <v>76</v>
      </c>
      <c r="D23" s="19" t="s">
        <v>84</v>
      </c>
      <c r="E23" s="20">
        <v>10</v>
      </c>
      <c r="F23" s="11">
        <v>0</v>
      </c>
      <c r="G23" s="21">
        <f t="shared" si="2"/>
        <v>0</v>
      </c>
      <c r="H23" s="20">
        <f t="shared" si="0"/>
        <v>0</v>
      </c>
      <c r="I23" s="22">
        <f t="shared" si="3"/>
        <v>0</v>
      </c>
    </row>
    <row r="24" spans="2:9" x14ac:dyDescent="0.2">
      <c r="B24" s="36">
        <v>9789460621802</v>
      </c>
      <c r="C24" s="19" t="s">
        <v>25</v>
      </c>
      <c r="D24" s="19" t="s">
        <v>84</v>
      </c>
      <c r="E24" s="20">
        <v>15</v>
      </c>
      <c r="F24" s="11">
        <v>0</v>
      </c>
      <c r="G24" s="21">
        <f t="shared" si="2"/>
        <v>0</v>
      </c>
      <c r="H24" s="20">
        <f t="shared" si="0"/>
        <v>0</v>
      </c>
      <c r="I24" s="22">
        <f t="shared" si="3"/>
        <v>0</v>
      </c>
    </row>
    <row r="25" spans="2:9" x14ac:dyDescent="0.2">
      <c r="B25" s="36">
        <v>9789460621291</v>
      </c>
      <c r="C25" s="19" t="s">
        <v>100</v>
      </c>
      <c r="D25" s="19" t="s">
        <v>84</v>
      </c>
      <c r="E25" s="20">
        <v>13.5</v>
      </c>
      <c r="F25" s="11">
        <v>0</v>
      </c>
      <c r="G25" s="21">
        <f t="shared" si="2"/>
        <v>0</v>
      </c>
      <c r="H25" s="20">
        <f t="shared" si="0"/>
        <v>0</v>
      </c>
      <c r="I25" s="22">
        <f t="shared" si="3"/>
        <v>0</v>
      </c>
    </row>
    <row r="26" spans="2:9" x14ac:dyDescent="0.2">
      <c r="B26" s="36">
        <v>9789460621451</v>
      </c>
      <c r="C26" s="19" t="s">
        <v>73</v>
      </c>
      <c r="D26" s="19" t="s">
        <v>84</v>
      </c>
      <c r="E26" s="20">
        <v>5</v>
      </c>
      <c r="F26" s="11">
        <v>0</v>
      </c>
      <c r="G26" s="21">
        <f t="shared" ref="G26:G28" si="4">IF(F26&lt;10,0%,IF(F26&lt;25,5%,IF(F26&lt;100,10%,15%)))</f>
        <v>0</v>
      </c>
      <c r="H26" s="20">
        <f t="shared" ref="H26:H28" si="5">E26*F26*G26</f>
        <v>0</v>
      </c>
      <c r="I26" s="22">
        <f t="shared" si="3"/>
        <v>0</v>
      </c>
    </row>
    <row r="27" spans="2:9" x14ac:dyDescent="0.2">
      <c r="B27" s="36">
        <v>9789460621734</v>
      </c>
      <c r="C27" s="19" t="s">
        <v>98</v>
      </c>
      <c r="D27" s="19" t="s">
        <v>84</v>
      </c>
      <c r="E27" s="20">
        <v>5</v>
      </c>
      <c r="F27" s="11">
        <v>0</v>
      </c>
      <c r="G27" s="21">
        <f t="shared" si="4"/>
        <v>0</v>
      </c>
      <c r="H27" s="20">
        <f t="shared" si="5"/>
        <v>0</v>
      </c>
      <c r="I27" s="22">
        <f t="shared" si="3"/>
        <v>0</v>
      </c>
    </row>
    <row r="28" spans="2:9" x14ac:dyDescent="0.2">
      <c r="B28" s="36">
        <v>9789460621901</v>
      </c>
      <c r="C28" s="19" t="s">
        <v>99</v>
      </c>
      <c r="D28" s="19" t="s">
        <v>84</v>
      </c>
      <c r="E28" s="20">
        <v>5</v>
      </c>
      <c r="F28" s="11">
        <v>0</v>
      </c>
      <c r="G28" s="21">
        <f t="shared" si="4"/>
        <v>0</v>
      </c>
      <c r="H28" s="20">
        <f t="shared" si="5"/>
        <v>0</v>
      </c>
      <c r="I28" s="22">
        <f t="shared" si="3"/>
        <v>0</v>
      </c>
    </row>
    <row r="29" spans="2:9" x14ac:dyDescent="0.2">
      <c r="B29" s="36"/>
      <c r="C29" s="19"/>
      <c r="D29" s="19"/>
      <c r="E29" s="20"/>
      <c r="F29" s="20"/>
    </row>
    <row r="30" spans="2:9" x14ac:dyDescent="0.2">
      <c r="B30" s="36">
        <v>9789460621246</v>
      </c>
      <c r="C30" s="19" t="s">
        <v>26</v>
      </c>
      <c r="D30" s="19" t="s">
        <v>83</v>
      </c>
      <c r="E30" s="20">
        <v>14</v>
      </c>
      <c r="F30" s="11">
        <v>0</v>
      </c>
      <c r="G30" s="21">
        <f t="shared" si="2"/>
        <v>0</v>
      </c>
      <c r="H30" s="20">
        <f t="shared" si="0"/>
        <v>0</v>
      </c>
      <c r="I30" s="22">
        <f t="shared" ref="I30:I31" si="6">E30*F30-H30</f>
        <v>0</v>
      </c>
    </row>
    <row r="31" spans="2:9" x14ac:dyDescent="0.2">
      <c r="B31" s="36">
        <v>9789460622021</v>
      </c>
      <c r="C31" s="19" t="s">
        <v>79</v>
      </c>
      <c r="D31" s="19" t="s">
        <v>83</v>
      </c>
      <c r="E31" s="20">
        <v>14</v>
      </c>
      <c r="F31" s="11">
        <v>0</v>
      </c>
      <c r="G31" s="21">
        <f t="shared" si="2"/>
        <v>0</v>
      </c>
      <c r="H31" s="20">
        <f t="shared" si="0"/>
        <v>0</v>
      </c>
      <c r="I31" s="22">
        <f t="shared" si="6"/>
        <v>0</v>
      </c>
    </row>
    <row r="32" spans="2:9" x14ac:dyDescent="0.2">
      <c r="B32" s="36"/>
      <c r="E32" s="20"/>
      <c r="F32" s="20"/>
    </row>
    <row r="33" spans="2:9" x14ac:dyDescent="0.2">
      <c r="B33" s="36">
        <v>9789460621659</v>
      </c>
      <c r="C33" s="3" t="s">
        <v>87</v>
      </c>
      <c r="D33" s="3" t="s">
        <v>86</v>
      </c>
      <c r="E33" s="20">
        <v>15</v>
      </c>
      <c r="F33" s="11">
        <v>0</v>
      </c>
      <c r="G33" s="21">
        <f t="shared" ref="G33:G36" si="7">IF(F33&lt;10,0%,IF(F33&lt;25,5%,IF(F33&lt;100,10%,15%)))</f>
        <v>0</v>
      </c>
      <c r="H33" s="20">
        <f t="shared" ref="H33:H36" si="8">E33*F33*G33</f>
        <v>0</v>
      </c>
      <c r="I33" s="22">
        <f t="shared" ref="I33:I36" si="9">E33*F33-H33</f>
        <v>0</v>
      </c>
    </row>
    <row r="34" spans="2:9" s="4" customFormat="1" x14ac:dyDescent="0.2">
      <c r="B34" s="36">
        <v>9789460621673</v>
      </c>
      <c r="C34" s="3" t="s">
        <v>88</v>
      </c>
      <c r="D34" s="3" t="s">
        <v>86</v>
      </c>
      <c r="E34" s="20">
        <v>15</v>
      </c>
      <c r="F34" s="11">
        <v>0</v>
      </c>
      <c r="G34" s="21">
        <f t="shared" si="7"/>
        <v>0</v>
      </c>
      <c r="H34" s="20">
        <f t="shared" si="8"/>
        <v>0</v>
      </c>
      <c r="I34" s="22">
        <f t="shared" si="9"/>
        <v>0</v>
      </c>
    </row>
    <row r="35" spans="2:9" x14ac:dyDescent="0.2">
      <c r="B35" s="36">
        <v>9789460621697</v>
      </c>
      <c r="C35" s="32" t="s">
        <v>90</v>
      </c>
      <c r="D35" s="3" t="s">
        <v>86</v>
      </c>
      <c r="E35" s="20">
        <v>12</v>
      </c>
      <c r="F35" s="11">
        <v>0</v>
      </c>
      <c r="G35" s="21">
        <f t="shared" si="7"/>
        <v>0</v>
      </c>
      <c r="H35" s="20">
        <f t="shared" si="8"/>
        <v>0</v>
      </c>
      <c r="I35" s="22">
        <f t="shared" si="9"/>
        <v>0</v>
      </c>
    </row>
    <row r="36" spans="2:9" x14ac:dyDescent="0.2">
      <c r="B36" s="36">
        <v>9789460621727</v>
      </c>
      <c r="C36" s="3" t="s">
        <v>89</v>
      </c>
      <c r="D36" s="3" t="s">
        <v>86</v>
      </c>
      <c r="E36" s="20">
        <v>12</v>
      </c>
      <c r="F36" s="11">
        <v>0</v>
      </c>
      <c r="G36" s="21">
        <f t="shared" si="7"/>
        <v>0</v>
      </c>
      <c r="H36" s="20">
        <f t="shared" si="8"/>
        <v>0</v>
      </c>
      <c r="I36" s="22">
        <f t="shared" si="9"/>
        <v>0</v>
      </c>
    </row>
    <row r="37" spans="2:9" x14ac:dyDescent="0.2">
      <c r="B37" s="24"/>
      <c r="E37" s="20"/>
      <c r="F37" s="20"/>
    </row>
    <row r="38" spans="2:9" x14ac:dyDescent="0.2">
      <c r="B38" s="37" t="s">
        <v>7</v>
      </c>
      <c r="C38" s="4" t="s">
        <v>6</v>
      </c>
      <c r="D38" s="4" t="s">
        <v>81</v>
      </c>
      <c r="E38" s="23"/>
      <c r="F38" s="20"/>
      <c r="G38" s="4"/>
      <c r="H38" s="4"/>
      <c r="I38" s="4"/>
    </row>
    <row r="39" spans="2:9" x14ac:dyDescent="0.2">
      <c r="B39" s="24" t="s">
        <v>8</v>
      </c>
      <c r="C39" s="19" t="s">
        <v>0</v>
      </c>
      <c r="D39" s="19" t="s">
        <v>85</v>
      </c>
      <c r="E39" s="20">
        <v>15</v>
      </c>
      <c r="F39" s="11">
        <v>0</v>
      </c>
      <c r="G39" s="21">
        <f t="shared" ref="G39:G45" si="10">IF(F39&lt;10,0%,IF(F39&lt;25,5%,IF(F39&lt;100,10%,15%)))</f>
        <v>0</v>
      </c>
      <c r="H39" s="20">
        <f t="shared" ref="H39:H45" si="11">E39*F39*G39</f>
        <v>0</v>
      </c>
      <c r="I39" s="22">
        <f>E39*F39-H39</f>
        <v>0</v>
      </c>
    </row>
    <row r="40" spans="2:9" x14ac:dyDescent="0.2">
      <c r="B40" s="24" t="s">
        <v>9</v>
      </c>
      <c r="C40" s="19" t="s">
        <v>1</v>
      </c>
      <c r="D40" s="19" t="s">
        <v>85</v>
      </c>
      <c r="E40" s="20">
        <v>15</v>
      </c>
      <c r="F40" s="11">
        <v>0</v>
      </c>
      <c r="G40" s="21">
        <f t="shared" si="10"/>
        <v>0</v>
      </c>
      <c r="H40" s="20">
        <f t="shared" si="11"/>
        <v>0</v>
      </c>
      <c r="I40" s="22">
        <f>E40*F40-H40</f>
        <v>0</v>
      </c>
    </row>
    <row r="41" spans="2:9" x14ac:dyDescent="0.2">
      <c r="B41" s="24" t="s">
        <v>10</v>
      </c>
      <c r="C41" s="19" t="s">
        <v>94</v>
      </c>
      <c r="D41" s="19" t="s">
        <v>85</v>
      </c>
      <c r="E41" s="20">
        <v>15</v>
      </c>
      <c r="F41" s="11">
        <v>0</v>
      </c>
      <c r="G41" s="21">
        <f t="shared" si="10"/>
        <v>0</v>
      </c>
      <c r="H41" s="20">
        <f t="shared" si="11"/>
        <v>0</v>
      </c>
      <c r="I41" s="22">
        <f>E41*F41-H41</f>
        <v>0</v>
      </c>
    </row>
    <row r="42" spans="2:9" x14ac:dyDescent="0.2">
      <c r="B42" s="24" t="s">
        <v>11</v>
      </c>
      <c r="C42" s="19" t="s">
        <v>2</v>
      </c>
      <c r="D42" s="19" t="s">
        <v>85</v>
      </c>
      <c r="E42" s="20">
        <v>15</v>
      </c>
      <c r="F42" s="11">
        <v>0</v>
      </c>
      <c r="G42" s="21">
        <f t="shared" si="10"/>
        <v>0</v>
      </c>
      <c r="H42" s="20">
        <f t="shared" si="11"/>
        <v>0</v>
      </c>
      <c r="I42" s="22">
        <f>E42*F42-H42</f>
        <v>0</v>
      </c>
    </row>
    <row r="43" spans="2:9" x14ac:dyDescent="0.2">
      <c r="B43" s="24" t="s">
        <v>12</v>
      </c>
      <c r="C43" s="19" t="s">
        <v>3</v>
      </c>
      <c r="D43" s="19" t="s">
        <v>85</v>
      </c>
      <c r="E43" s="20">
        <v>15</v>
      </c>
      <c r="F43" s="11">
        <v>0</v>
      </c>
      <c r="G43" s="21">
        <f t="shared" si="10"/>
        <v>0</v>
      </c>
      <c r="H43" s="20">
        <f t="shared" si="11"/>
        <v>0</v>
      </c>
      <c r="I43" s="22">
        <f>E43*F43-H43</f>
        <v>0</v>
      </c>
    </row>
    <row r="44" spans="2:9" x14ac:dyDescent="0.2">
      <c r="B44" s="24" t="s">
        <v>13</v>
      </c>
      <c r="C44" s="19" t="s">
        <v>4</v>
      </c>
      <c r="D44" s="19" t="s">
        <v>85</v>
      </c>
      <c r="E44" s="20">
        <v>15</v>
      </c>
      <c r="F44" s="11">
        <v>0</v>
      </c>
      <c r="G44" s="21">
        <f t="shared" si="10"/>
        <v>0</v>
      </c>
      <c r="H44" s="20">
        <f t="shared" si="11"/>
        <v>0</v>
      </c>
      <c r="I44" s="22">
        <f>E44*F44-H44</f>
        <v>0</v>
      </c>
    </row>
    <row r="45" spans="2:9" x14ac:dyDescent="0.2">
      <c r="B45" s="24" t="s">
        <v>80</v>
      </c>
      <c r="C45" s="3" t="s">
        <v>82</v>
      </c>
      <c r="D45" s="19" t="s">
        <v>85</v>
      </c>
      <c r="E45" s="20">
        <v>89</v>
      </c>
      <c r="F45" s="11">
        <v>0</v>
      </c>
      <c r="G45" s="21">
        <f t="shared" si="10"/>
        <v>0</v>
      </c>
      <c r="H45" s="20">
        <f t="shared" si="11"/>
        <v>0</v>
      </c>
      <c r="I45" s="22">
        <f>E45*F45-H45</f>
        <v>0</v>
      </c>
    </row>
    <row r="46" spans="2:9" x14ac:dyDescent="0.2">
      <c r="B46" s="24"/>
      <c r="D46" s="19"/>
      <c r="E46" s="20"/>
      <c r="F46" s="20"/>
      <c r="G46" s="21"/>
      <c r="H46" s="20"/>
      <c r="I46" s="22"/>
    </row>
    <row r="47" spans="2:9" x14ac:dyDescent="0.2">
      <c r="B47" s="24"/>
      <c r="I47" s="4" t="s">
        <v>30</v>
      </c>
    </row>
    <row r="48" spans="2:9" x14ac:dyDescent="0.2">
      <c r="B48" s="24"/>
      <c r="I48" s="22">
        <f>SUM(I7:I45)</f>
        <v>0</v>
      </c>
    </row>
    <row r="51" spans="6:6" hidden="1" x14ac:dyDescent="0.2">
      <c r="F51" s="24">
        <v>0</v>
      </c>
    </row>
    <row r="52" spans="6:6" hidden="1" x14ac:dyDescent="0.2">
      <c r="F52" s="24">
        <v>1</v>
      </c>
    </row>
  </sheetData>
  <sheetProtection sheet="1" selectLockedCell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9765-0166-8846-8D48-629B897F7829}">
  <sheetPr>
    <tabColor rgb="FFFFFF00"/>
  </sheetPr>
  <dimension ref="B2:I52"/>
  <sheetViews>
    <sheetView topLeftCell="A3" workbookViewId="0">
      <selection activeCell="F33" sqref="F33"/>
    </sheetView>
  </sheetViews>
  <sheetFormatPr baseColWidth="10" defaultColWidth="10.83203125" defaultRowHeight="16" x14ac:dyDescent="0.2"/>
  <cols>
    <col min="1" max="1" width="10.83203125" style="3"/>
    <col min="2" max="2" width="22.5" style="3" customWidth="1"/>
    <col min="3" max="3" width="65.6640625" style="3" customWidth="1"/>
    <col min="4" max="4" width="22" style="3" customWidth="1"/>
    <col min="5" max="5" width="15.6640625" style="3" customWidth="1"/>
    <col min="6" max="7" width="10.83203125" style="3"/>
    <col min="8" max="8" width="13.83203125" style="3" customWidth="1"/>
    <col min="9" max="16384" width="10.83203125" style="3"/>
  </cols>
  <sheetData>
    <row r="2" spans="2:9" ht="24" x14ac:dyDescent="0.3">
      <c r="B2" s="2" t="str">
        <f>Gegevens!B2</f>
        <v>Bestelformulier licenties 2023-2024</v>
      </c>
    </row>
    <row r="3" spans="2:9" ht="19" x14ac:dyDescent="0.25">
      <c r="B3" s="6" t="s">
        <v>91</v>
      </c>
      <c r="D3" s="28" t="s">
        <v>61</v>
      </c>
    </row>
    <row r="5" spans="2:9" x14ac:dyDescent="0.2">
      <c r="E5" s="22"/>
    </row>
    <row r="6" spans="2:9" s="18" customFormat="1" ht="16" customHeight="1" x14ac:dyDescent="0.2">
      <c r="B6" s="35" t="s">
        <v>7</v>
      </c>
      <c r="C6" s="18" t="s">
        <v>5</v>
      </c>
      <c r="D6" s="18" t="s">
        <v>81</v>
      </c>
      <c r="E6" s="18" t="s">
        <v>27</v>
      </c>
      <c r="F6" s="18" t="s">
        <v>28</v>
      </c>
      <c r="G6" s="18" t="s">
        <v>33</v>
      </c>
      <c r="H6" s="18" t="s">
        <v>32</v>
      </c>
      <c r="I6" s="18" t="s">
        <v>29</v>
      </c>
    </row>
    <row r="7" spans="2:9" x14ac:dyDescent="0.2">
      <c r="B7" s="36">
        <v>9789460620966</v>
      </c>
      <c r="C7" s="19" t="s">
        <v>15</v>
      </c>
      <c r="D7" s="19" t="s">
        <v>85</v>
      </c>
      <c r="E7" s="20">
        <v>9</v>
      </c>
      <c r="F7" s="11">
        <v>0</v>
      </c>
      <c r="G7" s="21">
        <f>IF(F7&lt;10,0%,IF(F7&lt;25,5%,IF(F7&lt;100,10%,15%)))</f>
        <v>0</v>
      </c>
      <c r="H7" s="20">
        <f t="shared" ref="H7:H31" si="0">E7*F7*G7</f>
        <v>0</v>
      </c>
      <c r="I7" s="22">
        <f t="shared" ref="I7:I20" si="1">E7*F7-H7</f>
        <v>0</v>
      </c>
    </row>
    <row r="8" spans="2:9" x14ac:dyDescent="0.2">
      <c r="B8" s="36">
        <v>9789460621154</v>
      </c>
      <c r="C8" s="19" t="s">
        <v>14</v>
      </c>
      <c r="D8" s="19" t="s">
        <v>85</v>
      </c>
      <c r="E8" s="20">
        <v>5</v>
      </c>
      <c r="F8" s="11">
        <v>0</v>
      </c>
      <c r="G8" s="21">
        <f t="shared" ref="G8:G31" si="2">IF(F8&lt;10,0%,IF(F8&lt;25,5%,IF(F8&lt;100,10%,15%)))</f>
        <v>0</v>
      </c>
      <c r="H8" s="20">
        <f t="shared" si="0"/>
        <v>0</v>
      </c>
      <c r="I8" s="22">
        <f t="shared" si="1"/>
        <v>0</v>
      </c>
    </row>
    <row r="9" spans="2:9" x14ac:dyDescent="0.2">
      <c r="B9" s="36">
        <v>9789460621086</v>
      </c>
      <c r="C9" s="19" t="s">
        <v>16</v>
      </c>
      <c r="D9" s="19" t="s">
        <v>85</v>
      </c>
      <c r="E9" s="20">
        <v>9</v>
      </c>
      <c r="F9" s="11">
        <v>0</v>
      </c>
      <c r="G9" s="21">
        <f t="shared" si="2"/>
        <v>0</v>
      </c>
      <c r="H9" s="20">
        <f t="shared" si="0"/>
        <v>0</v>
      </c>
      <c r="I9" s="22">
        <f t="shared" si="1"/>
        <v>0</v>
      </c>
    </row>
    <row r="10" spans="2:9" x14ac:dyDescent="0.2">
      <c r="B10" s="36">
        <v>9789460621017</v>
      </c>
      <c r="C10" s="19" t="s">
        <v>17</v>
      </c>
      <c r="D10" s="19" t="s">
        <v>85</v>
      </c>
      <c r="E10" s="20">
        <v>5</v>
      </c>
      <c r="F10" s="11">
        <v>0</v>
      </c>
      <c r="G10" s="21">
        <f t="shared" si="2"/>
        <v>0</v>
      </c>
      <c r="H10" s="20">
        <f t="shared" si="0"/>
        <v>0</v>
      </c>
      <c r="I10" s="22">
        <f t="shared" si="1"/>
        <v>0</v>
      </c>
    </row>
    <row r="11" spans="2:9" x14ac:dyDescent="0.2">
      <c r="B11" s="36">
        <v>9789460621109</v>
      </c>
      <c r="C11" s="19" t="s">
        <v>92</v>
      </c>
      <c r="D11" s="19" t="s">
        <v>85</v>
      </c>
      <c r="E11" s="20">
        <v>9</v>
      </c>
      <c r="F11" s="11">
        <v>0</v>
      </c>
      <c r="G11" s="21">
        <f t="shared" si="2"/>
        <v>0</v>
      </c>
      <c r="H11" s="20">
        <f t="shared" si="0"/>
        <v>0</v>
      </c>
      <c r="I11" s="22">
        <f t="shared" si="1"/>
        <v>0</v>
      </c>
    </row>
    <row r="12" spans="2:9" x14ac:dyDescent="0.2">
      <c r="B12" s="36">
        <v>9789460621215</v>
      </c>
      <c r="C12" s="19" t="s">
        <v>93</v>
      </c>
      <c r="D12" s="19" t="s">
        <v>85</v>
      </c>
      <c r="E12" s="20">
        <v>5</v>
      </c>
      <c r="F12" s="11">
        <v>0</v>
      </c>
      <c r="G12" s="21">
        <f t="shared" si="2"/>
        <v>0</v>
      </c>
      <c r="H12" s="20">
        <f t="shared" si="0"/>
        <v>0</v>
      </c>
      <c r="I12" s="22">
        <f t="shared" si="1"/>
        <v>0</v>
      </c>
    </row>
    <row r="13" spans="2:9" x14ac:dyDescent="0.2">
      <c r="B13" s="36">
        <v>9789460621093</v>
      </c>
      <c r="C13" s="19" t="s">
        <v>18</v>
      </c>
      <c r="D13" s="19" t="s">
        <v>85</v>
      </c>
      <c r="E13" s="20">
        <v>9</v>
      </c>
      <c r="F13" s="11">
        <v>0</v>
      </c>
      <c r="G13" s="21">
        <f t="shared" si="2"/>
        <v>0</v>
      </c>
      <c r="H13" s="20">
        <f t="shared" si="0"/>
        <v>0</v>
      </c>
      <c r="I13" s="22">
        <f t="shared" si="1"/>
        <v>0</v>
      </c>
    </row>
    <row r="14" spans="2:9" x14ac:dyDescent="0.2">
      <c r="B14" s="36">
        <v>9789460621123</v>
      </c>
      <c r="C14" s="19" t="s">
        <v>19</v>
      </c>
      <c r="D14" s="19" t="s">
        <v>85</v>
      </c>
      <c r="E14" s="20">
        <v>5</v>
      </c>
      <c r="F14" s="11">
        <v>0</v>
      </c>
      <c r="G14" s="21">
        <f t="shared" si="2"/>
        <v>0</v>
      </c>
      <c r="H14" s="20">
        <f t="shared" si="0"/>
        <v>0</v>
      </c>
      <c r="I14" s="22">
        <f t="shared" si="1"/>
        <v>0</v>
      </c>
    </row>
    <row r="15" spans="2:9" x14ac:dyDescent="0.2">
      <c r="B15" s="36">
        <v>9789460621079</v>
      </c>
      <c r="C15" s="19" t="s">
        <v>20</v>
      </c>
      <c r="D15" s="19" t="s">
        <v>85</v>
      </c>
      <c r="E15" s="20">
        <v>9</v>
      </c>
      <c r="F15" s="11">
        <v>0</v>
      </c>
      <c r="G15" s="21">
        <f t="shared" si="2"/>
        <v>0</v>
      </c>
      <c r="H15" s="20">
        <f t="shared" si="0"/>
        <v>0</v>
      </c>
      <c r="I15" s="22">
        <f t="shared" si="1"/>
        <v>0</v>
      </c>
    </row>
    <row r="16" spans="2:9" x14ac:dyDescent="0.2">
      <c r="B16" s="36">
        <v>9789460621147</v>
      </c>
      <c r="C16" s="19" t="s">
        <v>21</v>
      </c>
      <c r="D16" s="19" t="s">
        <v>85</v>
      </c>
      <c r="E16" s="20">
        <v>5</v>
      </c>
      <c r="F16" s="11">
        <v>0</v>
      </c>
      <c r="G16" s="21">
        <f t="shared" si="2"/>
        <v>0</v>
      </c>
      <c r="H16" s="20">
        <f t="shared" si="0"/>
        <v>0</v>
      </c>
      <c r="I16" s="22">
        <f t="shared" si="1"/>
        <v>0</v>
      </c>
    </row>
    <row r="17" spans="2:9" x14ac:dyDescent="0.2">
      <c r="B17" s="36">
        <v>9789460621000</v>
      </c>
      <c r="C17" s="19" t="s">
        <v>22</v>
      </c>
      <c r="D17" s="19" t="s">
        <v>85</v>
      </c>
      <c r="E17" s="20">
        <v>9</v>
      </c>
      <c r="F17" s="11">
        <v>0</v>
      </c>
      <c r="G17" s="21">
        <f t="shared" si="2"/>
        <v>0</v>
      </c>
      <c r="H17" s="20">
        <f t="shared" si="0"/>
        <v>0</v>
      </c>
      <c r="I17" s="22">
        <f t="shared" si="1"/>
        <v>0</v>
      </c>
    </row>
    <row r="18" spans="2:9" x14ac:dyDescent="0.2">
      <c r="B18" s="36">
        <v>9789460621130</v>
      </c>
      <c r="C18" s="19" t="s">
        <v>23</v>
      </c>
      <c r="D18" s="19" t="s">
        <v>85</v>
      </c>
      <c r="E18" s="20">
        <v>5</v>
      </c>
      <c r="F18" s="11">
        <v>0</v>
      </c>
      <c r="G18" s="21">
        <f t="shared" si="2"/>
        <v>0</v>
      </c>
      <c r="H18" s="20">
        <f t="shared" si="0"/>
        <v>0</v>
      </c>
      <c r="I18" s="22">
        <f t="shared" si="1"/>
        <v>0</v>
      </c>
    </row>
    <row r="19" spans="2:9" x14ac:dyDescent="0.2">
      <c r="B19" s="36"/>
      <c r="C19" s="19" t="s">
        <v>95</v>
      </c>
      <c r="D19" s="19" t="s">
        <v>85</v>
      </c>
      <c r="E19" s="20">
        <v>25</v>
      </c>
      <c r="F19" s="11">
        <v>0</v>
      </c>
      <c r="G19" s="21">
        <f t="shared" si="2"/>
        <v>0</v>
      </c>
      <c r="H19" s="20">
        <f t="shared" si="0"/>
        <v>0</v>
      </c>
      <c r="I19" s="22">
        <f t="shared" si="1"/>
        <v>0</v>
      </c>
    </row>
    <row r="20" spans="2:9" x14ac:dyDescent="0.2">
      <c r="B20" s="36"/>
      <c r="C20" s="19" t="s">
        <v>96</v>
      </c>
      <c r="D20" s="19" t="s">
        <v>85</v>
      </c>
      <c r="E20" s="20">
        <v>35</v>
      </c>
      <c r="F20" s="11">
        <v>0</v>
      </c>
      <c r="G20" s="21">
        <f t="shared" si="2"/>
        <v>0</v>
      </c>
      <c r="H20" s="20">
        <f t="shared" si="0"/>
        <v>0</v>
      </c>
      <c r="I20" s="22">
        <f t="shared" si="1"/>
        <v>0</v>
      </c>
    </row>
    <row r="21" spans="2:9" x14ac:dyDescent="0.2">
      <c r="B21" s="36"/>
      <c r="C21" s="19"/>
      <c r="D21" s="19"/>
      <c r="E21" s="20"/>
      <c r="F21" s="20"/>
      <c r="G21" s="21"/>
      <c r="H21" s="20"/>
      <c r="I21" s="22"/>
    </row>
    <row r="22" spans="2:9" x14ac:dyDescent="0.2">
      <c r="B22" s="36">
        <v>9789460621208</v>
      </c>
      <c r="C22" s="19" t="s">
        <v>24</v>
      </c>
      <c r="D22" s="19" t="s">
        <v>84</v>
      </c>
      <c r="E22" s="20">
        <v>8</v>
      </c>
      <c r="F22" s="11">
        <v>0</v>
      </c>
      <c r="G22" s="21">
        <f t="shared" si="2"/>
        <v>0</v>
      </c>
      <c r="H22" s="20">
        <f t="shared" si="0"/>
        <v>0</v>
      </c>
      <c r="I22" s="22">
        <f t="shared" ref="I22:I28" si="3">E22*F22-H22</f>
        <v>0</v>
      </c>
    </row>
    <row r="23" spans="2:9" x14ac:dyDescent="0.2">
      <c r="B23" s="36">
        <v>9789460621345</v>
      </c>
      <c r="C23" s="19" t="s">
        <v>76</v>
      </c>
      <c r="D23" s="19" t="s">
        <v>84</v>
      </c>
      <c r="E23" s="20">
        <v>10</v>
      </c>
      <c r="F23" s="11">
        <v>0</v>
      </c>
      <c r="G23" s="21">
        <f t="shared" si="2"/>
        <v>0</v>
      </c>
      <c r="H23" s="20">
        <f t="shared" si="0"/>
        <v>0</v>
      </c>
      <c r="I23" s="22">
        <f t="shared" si="3"/>
        <v>0</v>
      </c>
    </row>
    <row r="24" spans="2:9" x14ac:dyDescent="0.2">
      <c r="B24" s="36">
        <v>9789460621802</v>
      </c>
      <c r="C24" s="19" t="s">
        <v>25</v>
      </c>
      <c r="D24" s="19" t="s">
        <v>84</v>
      </c>
      <c r="E24" s="20">
        <v>15</v>
      </c>
      <c r="F24" s="11">
        <v>0</v>
      </c>
      <c r="G24" s="21">
        <f t="shared" si="2"/>
        <v>0</v>
      </c>
      <c r="H24" s="20">
        <f t="shared" si="0"/>
        <v>0</v>
      </c>
      <c r="I24" s="22">
        <f t="shared" si="3"/>
        <v>0</v>
      </c>
    </row>
    <row r="25" spans="2:9" x14ac:dyDescent="0.2">
      <c r="B25" s="36">
        <v>9789460621291</v>
      </c>
      <c r="C25" s="19" t="s">
        <v>100</v>
      </c>
      <c r="D25" s="19" t="s">
        <v>84</v>
      </c>
      <c r="E25" s="20">
        <v>13.5</v>
      </c>
      <c r="F25" s="11">
        <v>0</v>
      </c>
      <c r="G25" s="21">
        <f t="shared" si="2"/>
        <v>0</v>
      </c>
      <c r="H25" s="20">
        <f t="shared" si="0"/>
        <v>0</v>
      </c>
      <c r="I25" s="22">
        <f t="shared" si="3"/>
        <v>0</v>
      </c>
    </row>
    <row r="26" spans="2:9" x14ac:dyDescent="0.2">
      <c r="B26" s="36">
        <v>9789460621451</v>
      </c>
      <c r="C26" s="19" t="s">
        <v>73</v>
      </c>
      <c r="D26" s="19" t="s">
        <v>84</v>
      </c>
      <c r="E26" s="20">
        <v>5</v>
      </c>
      <c r="F26" s="11">
        <v>0</v>
      </c>
      <c r="G26" s="21">
        <f t="shared" ref="G26:G28" si="4">IF(F26&lt;10,0%,IF(F26&lt;25,5%,IF(F26&lt;100,10%,15%)))</f>
        <v>0</v>
      </c>
      <c r="H26" s="20">
        <f t="shared" ref="H26:H28" si="5">E26*F26*G26</f>
        <v>0</v>
      </c>
      <c r="I26" s="22">
        <f t="shared" si="3"/>
        <v>0</v>
      </c>
    </row>
    <row r="27" spans="2:9" x14ac:dyDescent="0.2">
      <c r="B27" s="36">
        <v>9789460621734</v>
      </c>
      <c r="C27" s="19" t="s">
        <v>98</v>
      </c>
      <c r="D27" s="19" t="s">
        <v>84</v>
      </c>
      <c r="E27" s="20">
        <v>5</v>
      </c>
      <c r="F27" s="11">
        <v>0</v>
      </c>
      <c r="G27" s="21">
        <f t="shared" si="4"/>
        <v>0</v>
      </c>
      <c r="H27" s="20">
        <f t="shared" si="5"/>
        <v>0</v>
      </c>
      <c r="I27" s="22">
        <f t="shared" si="3"/>
        <v>0</v>
      </c>
    </row>
    <row r="28" spans="2:9" x14ac:dyDescent="0.2">
      <c r="B28" s="36">
        <v>9789460621901</v>
      </c>
      <c r="C28" s="19" t="s">
        <v>99</v>
      </c>
      <c r="D28" s="19" t="s">
        <v>84</v>
      </c>
      <c r="E28" s="20">
        <v>5</v>
      </c>
      <c r="F28" s="11">
        <v>0</v>
      </c>
      <c r="G28" s="21">
        <f t="shared" si="4"/>
        <v>0</v>
      </c>
      <c r="H28" s="20">
        <f t="shared" si="5"/>
        <v>0</v>
      </c>
      <c r="I28" s="22">
        <f t="shared" si="3"/>
        <v>0</v>
      </c>
    </row>
    <row r="29" spans="2:9" x14ac:dyDescent="0.2">
      <c r="B29" s="36"/>
      <c r="C29" s="19"/>
      <c r="D29" s="19"/>
      <c r="E29" s="20"/>
      <c r="F29" s="20"/>
    </row>
    <row r="30" spans="2:9" x14ac:dyDescent="0.2">
      <c r="B30" s="36">
        <v>9789460621246</v>
      </c>
      <c r="C30" s="19" t="s">
        <v>26</v>
      </c>
      <c r="D30" s="19" t="s">
        <v>83</v>
      </c>
      <c r="E30" s="20">
        <v>14</v>
      </c>
      <c r="F30" s="11">
        <v>0</v>
      </c>
      <c r="G30" s="21">
        <f t="shared" si="2"/>
        <v>0</v>
      </c>
      <c r="H30" s="20">
        <f t="shared" si="0"/>
        <v>0</v>
      </c>
      <c r="I30" s="22">
        <f t="shared" ref="I30:I31" si="6">E30*F30-H30</f>
        <v>0</v>
      </c>
    </row>
    <row r="31" spans="2:9" x14ac:dyDescent="0.2">
      <c r="B31" s="36">
        <v>9789460622021</v>
      </c>
      <c r="C31" s="19" t="s">
        <v>79</v>
      </c>
      <c r="D31" s="19" t="s">
        <v>83</v>
      </c>
      <c r="E31" s="20">
        <v>14</v>
      </c>
      <c r="F31" s="11">
        <v>0</v>
      </c>
      <c r="G31" s="21">
        <f t="shared" si="2"/>
        <v>0</v>
      </c>
      <c r="H31" s="20">
        <f t="shared" si="0"/>
        <v>0</v>
      </c>
      <c r="I31" s="22">
        <f t="shared" si="6"/>
        <v>0</v>
      </c>
    </row>
    <row r="32" spans="2:9" x14ac:dyDescent="0.2">
      <c r="B32" s="36"/>
      <c r="E32" s="20"/>
      <c r="F32" s="20"/>
    </row>
    <row r="33" spans="2:9" x14ac:dyDescent="0.2">
      <c r="B33" s="36">
        <v>9789460621659</v>
      </c>
      <c r="C33" s="3" t="s">
        <v>87</v>
      </c>
      <c r="D33" s="3" t="s">
        <v>86</v>
      </c>
      <c r="E33" s="20">
        <v>15</v>
      </c>
      <c r="F33" s="11">
        <v>0</v>
      </c>
      <c r="G33" s="21">
        <f t="shared" ref="G33:G36" si="7">IF(F33&lt;10,0%,IF(F33&lt;25,5%,IF(F33&lt;100,10%,15%)))</f>
        <v>0</v>
      </c>
      <c r="H33" s="20">
        <f t="shared" ref="H33:H36" si="8">E33*F33*G33</f>
        <v>0</v>
      </c>
      <c r="I33" s="22">
        <f t="shared" ref="I33:I36" si="9">E33*F33-H33</f>
        <v>0</v>
      </c>
    </row>
    <row r="34" spans="2:9" s="4" customFormat="1" x14ac:dyDescent="0.2">
      <c r="B34" s="36">
        <v>9789460621673</v>
      </c>
      <c r="C34" s="3" t="s">
        <v>88</v>
      </c>
      <c r="D34" s="3" t="s">
        <v>86</v>
      </c>
      <c r="E34" s="20">
        <v>15</v>
      </c>
      <c r="F34" s="11">
        <v>0</v>
      </c>
      <c r="G34" s="21">
        <f t="shared" si="7"/>
        <v>0</v>
      </c>
      <c r="H34" s="20">
        <f t="shared" si="8"/>
        <v>0</v>
      </c>
      <c r="I34" s="22">
        <f t="shared" si="9"/>
        <v>0</v>
      </c>
    </row>
    <row r="35" spans="2:9" x14ac:dyDescent="0.2">
      <c r="B35" s="36">
        <v>9789460621697</v>
      </c>
      <c r="C35" s="32" t="s">
        <v>90</v>
      </c>
      <c r="D35" s="3" t="s">
        <v>86</v>
      </c>
      <c r="E35" s="20">
        <v>12</v>
      </c>
      <c r="F35" s="11">
        <v>0</v>
      </c>
      <c r="G35" s="21">
        <f t="shared" si="7"/>
        <v>0</v>
      </c>
      <c r="H35" s="20">
        <f t="shared" si="8"/>
        <v>0</v>
      </c>
      <c r="I35" s="22">
        <f t="shared" si="9"/>
        <v>0</v>
      </c>
    </row>
    <row r="36" spans="2:9" x14ac:dyDescent="0.2">
      <c r="B36" s="36">
        <v>9789460621727</v>
      </c>
      <c r="C36" s="3" t="s">
        <v>89</v>
      </c>
      <c r="D36" s="3" t="s">
        <v>86</v>
      </c>
      <c r="E36" s="20">
        <v>12</v>
      </c>
      <c r="F36" s="11">
        <v>0</v>
      </c>
      <c r="G36" s="21">
        <f t="shared" si="7"/>
        <v>0</v>
      </c>
      <c r="H36" s="20">
        <f t="shared" si="8"/>
        <v>0</v>
      </c>
      <c r="I36" s="22">
        <f t="shared" si="9"/>
        <v>0</v>
      </c>
    </row>
    <row r="37" spans="2:9" x14ac:dyDescent="0.2">
      <c r="B37" s="24"/>
      <c r="E37" s="20"/>
      <c r="F37" s="20"/>
    </row>
    <row r="38" spans="2:9" x14ac:dyDescent="0.2">
      <c r="B38" s="37" t="s">
        <v>7</v>
      </c>
      <c r="C38" s="4" t="s">
        <v>6</v>
      </c>
      <c r="D38" s="4" t="s">
        <v>81</v>
      </c>
      <c r="E38" s="23"/>
      <c r="F38" s="20"/>
      <c r="G38" s="4"/>
      <c r="H38" s="4"/>
      <c r="I38" s="4"/>
    </row>
    <row r="39" spans="2:9" x14ac:dyDescent="0.2">
      <c r="B39" s="24" t="s">
        <v>8</v>
      </c>
      <c r="C39" s="19" t="s">
        <v>0</v>
      </c>
      <c r="D39" s="19" t="s">
        <v>85</v>
      </c>
      <c r="E39" s="20">
        <v>15</v>
      </c>
      <c r="F39" s="11">
        <v>0</v>
      </c>
      <c r="G39" s="21">
        <f t="shared" ref="G39:G45" si="10">IF(F39&lt;10,0%,IF(F39&lt;25,5%,IF(F39&lt;100,10%,15%)))</f>
        <v>0</v>
      </c>
      <c r="H39" s="20">
        <f t="shared" ref="H39:H45" si="11">E39*F39*G39</f>
        <v>0</v>
      </c>
      <c r="I39" s="22">
        <f>E39*F39-H39</f>
        <v>0</v>
      </c>
    </row>
    <row r="40" spans="2:9" x14ac:dyDescent="0.2">
      <c r="B40" s="24" t="s">
        <v>9</v>
      </c>
      <c r="C40" s="19" t="s">
        <v>1</v>
      </c>
      <c r="D40" s="19" t="s">
        <v>85</v>
      </c>
      <c r="E40" s="20">
        <v>15</v>
      </c>
      <c r="F40" s="11">
        <v>0</v>
      </c>
      <c r="G40" s="21">
        <f t="shared" si="10"/>
        <v>0</v>
      </c>
      <c r="H40" s="20">
        <f t="shared" si="11"/>
        <v>0</v>
      </c>
      <c r="I40" s="22">
        <f>E40*F40-H40</f>
        <v>0</v>
      </c>
    </row>
    <row r="41" spans="2:9" x14ac:dyDescent="0.2">
      <c r="B41" s="24" t="s">
        <v>10</v>
      </c>
      <c r="C41" s="19" t="s">
        <v>94</v>
      </c>
      <c r="D41" s="19" t="s">
        <v>85</v>
      </c>
      <c r="E41" s="20">
        <v>15</v>
      </c>
      <c r="F41" s="11">
        <v>0</v>
      </c>
      <c r="G41" s="21">
        <f t="shared" si="10"/>
        <v>0</v>
      </c>
      <c r="H41" s="20">
        <f t="shared" si="11"/>
        <v>0</v>
      </c>
      <c r="I41" s="22">
        <f>E41*F41-H41</f>
        <v>0</v>
      </c>
    </row>
    <row r="42" spans="2:9" x14ac:dyDescent="0.2">
      <c r="B42" s="24" t="s">
        <v>11</v>
      </c>
      <c r="C42" s="19" t="s">
        <v>2</v>
      </c>
      <c r="D42" s="19" t="s">
        <v>85</v>
      </c>
      <c r="E42" s="20">
        <v>15</v>
      </c>
      <c r="F42" s="11">
        <v>0</v>
      </c>
      <c r="G42" s="21">
        <f t="shared" si="10"/>
        <v>0</v>
      </c>
      <c r="H42" s="20">
        <f t="shared" si="11"/>
        <v>0</v>
      </c>
      <c r="I42" s="22">
        <f>E42*F42-H42</f>
        <v>0</v>
      </c>
    </row>
    <row r="43" spans="2:9" x14ac:dyDescent="0.2">
      <c r="B43" s="24" t="s">
        <v>12</v>
      </c>
      <c r="C43" s="19" t="s">
        <v>3</v>
      </c>
      <c r="D43" s="19" t="s">
        <v>85</v>
      </c>
      <c r="E43" s="20">
        <v>15</v>
      </c>
      <c r="F43" s="11">
        <v>0</v>
      </c>
      <c r="G43" s="21">
        <f t="shared" si="10"/>
        <v>0</v>
      </c>
      <c r="H43" s="20">
        <f t="shared" si="11"/>
        <v>0</v>
      </c>
      <c r="I43" s="22">
        <f>E43*F43-H43</f>
        <v>0</v>
      </c>
    </row>
    <row r="44" spans="2:9" x14ac:dyDescent="0.2">
      <c r="B44" s="24" t="s">
        <v>13</v>
      </c>
      <c r="C44" s="19" t="s">
        <v>4</v>
      </c>
      <c r="D44" s="19" t="s">
        <v>85</v>
      </c>
      <c r="E44" s="20">
        <v>15</v>
      </c>
      <c r="F44" s="11">
        <v>0</v>
      </c>
      <c r="G44" s="21">
        <f t="shared" si="10"/>
        <v>0</v>
      </c>
      <c r="H44" s="20">
        <f t="shared" si="11"/>
        <v>0</v>
      </c>
      <c r="I44" s="22">
        <f>E44*F44-H44</f>
        <v>0</v>
      </c>
    </row>
    <row r="45" spans="2:9" x14ac:dyDescent="0.2">
      <c r="B45" s="24" t="s">
        <v>80</v>
      </c>
      <c r="C45" s="3" t="s">
        <v>82</v>
      </c>
      <c r="D45" s="19" t="s">
        <v>85</v>
      </c>
      <c r="E45" s="20">
        <v>89</v>
      </c>
      <c r="F45" s="11">
        <v>0</v>
      </c>
      <c r="G45" s="21">
        <f t="shared" si="10"/>
        <v>0</v>
      </c>
      <c r="H45" s="20">
        <f t="shared" si="11"/>
        <v>0</v>
      </c>
      <c r="I45" s="22">
        <f>E45*F45-H45</f>
        <v>0</v>
      </c>
    </row>
    <row r="46" spans="2:9" x14ac:dyDescent="0.2">
      <c r="B46" s="24"/>
      <c r="D46" s="19"/>
      <c r="E46" s="20"/>
      <c r="F46" s="20"/>
      <c r="G46" s="21"/>
      <c r="H46" s="20"/>
      <c r="I46" s="22"/>
    </row>
    <row r="47" spans="2:9" x14ac:dyDescent="0.2">
      <c r="B47" s="24"/>
      <c r="I47" s="4" t="s">
        <v>30</v>
      </c>
    </row>
    <row r="48" spans="2:9" x14ac:dyDescent="0.2">
      <c r="B48" s="24"/>
      <c r="I48" s="22">
        <f>SUM(I7:I45)</f>
        <v>0</v>
      </c>
    </row>
    <row r="51" spans="6:6" hidden="1" x14ac:dyDescent="0.2">
      <c r="F51" s="24">
        <v>0</v>
      </c>
    </row>
    <row r="52" spans="6:6" hidden="1" x14ac:dyDescent="0.2">
      <c r="F52" s="24">
        <v>1</v>
      </c>
    </row>
  </sheetData>
  <sheetProtection sheet="1"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</vt:i4>
      </vt:variant>
    </vt:vector>
  </HeadingPairs>
  <TitlesOfParts>
    <vt:vector size="12" baseType="lpstr">
      <vt:lpstr>Instructies</vt:lpstr>
      <vt:lpstr>Gegevens</vt:lpstr>
      <vt:lpstr>Licenties docent 1</vt:lpstr>
      <vt:lpstr>Licenties docent 2</vt:lpstr>
      <vt:lpstr>Licenties docent 3</vt:lpstr>
      <vt:lpstr>Licenties docent 4</vt:lpstr>
      <vt:lpstr>Licenties docent 5</vt:lpstr>
      <vt:lpstr>Licenties docent 6</vt:lpstr>
      <vt:lpstr>Licenties docent 7</vt:lpstr>
      <vt:lpstr>TOTAAL LICENTIES</vt:lpstr>
      <vt:lpstr>Blad4</vt:lpstr>
      <vt:lpstr>Mevr.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Boermans</dc:creator>
  <cp:lastModifiedBy>Microsoft Office User</cp:lastModifiedBy>
  <dcterms:created xsi:type="dcterms:W3CDTF">2018-05-25T10:49:52Z</dcterms:created>
  <dcterms:modified xsi:type="dcterms:W3CDTF">2023-08-23T14:40:52Z</dcterms:modified>
</cp:coreProperties>
</file>